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Лист1!$14:$14</definedName>
    <definedName name="_xlnm.Print_Area" localSheetId="0">Лист1!$A$1:$AA$121</definedName>
  </definedNames>
  <calcPr calcId="152511"/>
</workbook>
</file>

<file path=xl/calcChain.xml><?xml version="1.0" encoding="utf-8"?>
<calcChain xmlns="http://schemas.openxmlformats.org/spreadsheetml/2006/main">
  <c r="U59" i="1" l="1"/>
  <c r="Y59" i="1" l="1"/>
  <c r="X59" i="1"/>
  <c r="Z62" i="1"/>
  <c r="Z66" i="1"/>
  <c r="Z67" i="1"/>
  <c r="T59" i="1"/>
  <c r="Z32" i="1" l="1"/>
  <c r="T83" i="1" l="1"/>
  <c r="V83" i="1"/>
  <c r="W83" i="1"/>
  <c r="X83" i="1"/>
  <c r="Y83" i="1"/>
  <c r="U83" i="1"/>
  <c r="V82" i="1"/>
  <c r="V80" i="1" s="1"/>
  <c r="W82" i="1"/>
  <c r="W80" i="1" s="1"/>
  <c r="X82" i="1"/>
  <c r="X80" i="1" s="1"/>
  <c r="Y82" i="1"/>
  <c r="U82" i="1"/>
  <c r="U80" i="1" s="1"/>
  <c r="Z87" i="1"/>
  <c r="Z86" i="1"/>
  <c r="Z82" i="1" l="1"/>
  <c r="Y80" i="1"/>
  <c r="Z83" i="1"/>
  <c r="U42" i="1"/>
  <c r="U21" i="1"/>
  <c r="V43" i="1"/>
  <c r="U43" i="1"/>
  <c r="W95" i="1" l="1"/>
  <c r="X95" i="1"/>
  <c r="U95" i="1"/>
  <c r="U69" i="1"/>
  <c r="V69" i="1"/>
  <c r="W69" i="1"/>
  <c r="X69" i="1"/>
  <c r="Y69" i="1"/>
  <c r="V42" i="1"/>
  <c r="W42" i="1"/>
  <c r="X42" i="1"/>
  <c r="Y42" i="1"/>
  <c r="Y95" i="1" l="1"/>
  <c r="V95" i="1"/>
  <c r="V21" i="1" l="1"/>
  <c r="W21" i="1"/>
  <c r="X21" i="1"/>
  <c r="Y21" i="1"/>
  <c r="T21" i="1"/>
  <c r="T95" i="1"/>
  <c r="Z95" i="1" l="1"/>
  <c r="Z39" i="1"/>
  <c r="Z38" i="1"/>
  <c r="Y20" i="1" l="1"/>
  <c r="V59" i="1"/>
  <c r="W59" i="1"/>
  <c r="W20" i="1" s="1"/>
  <c r="X20" i="1"/>
  <c r="T43" i="1"/>
  <c r="T42" i="1"/>
  <c r="Z58" i="1"/>
  <c r="Z57" i="1"/>
  <c r="Z59" i="1" l="1"/>
  <c r="T69" i="1"/>
  <c r="Z68" i="1"/>
  <c r="W43" i="1" l="1"/>
  <c r="X43" i="1"/>
  <c r="Y43" i="1"/>
  <c r="T80" i="1"/>
  <c r="Z107" i="1"/>
  <c r="Z119" i="1"/>
  <c r="Z26" i="1"/>
  <c r="T24" i="1"/>
  <c r="Z56" i="1"/>
  <c r="Z41" i="1"/>
  <c r="Z31" i="1"/>
  <c r="Z30" i="1"/>
  <c r="W24" i="1"/>
  <c r="X24" i="1"/>
  <c r="Y24" i="1"/>
  <c r="Z115" i="1"/>
  <c r="Z114" i="1"/>
  <c r="Z113" i="1"/>
  <c r="Z112" i="1"/>
  <c r="Z109" i="1"/>
  <c r="Z108" i="1"/>
  <c r="Z106" i="1"/>
  <c r="Z105" i="1"/>
  <c r="Z104" i="1"/>
  <c r="Z103" i="1"/>
  <c r="Z102" i="1"/>
  <c r="Z101" i="1"/>
  <c r="Z100" i="1"/>
  <c r="Z99" i="1"/>
  <c r="Z98" i="1"/>
  <c r="Z94" i="1"/>
  <c r="Z92" i="1"/>
  <c r="Z91" i="1"/>
  <c r="Z89" i="1"/>
  <c r="Z90" i="1"/>
  <c r="Z88" i="1"/>
  <c r="Z85" i="1"/>
  <c r="Z84" i="1"/>
  <c r="Z78" i="1"/>
  <c r="Z76" i="1"/>
  <c r="Z75" i="1"/>
  <c r="Z74" i="1"/>
  <c r="Z73" i="1"/>
  <c r="Z72" i="1"/>
  <c r="Z70" i="1"/>
  <c r="Z63" i="1"/>
  <c r="Z61" i="1"/>
  <c r="Z55" i="1"/>
  <c r="Z54" i="1"/>
  <c r="Z53" i="1"/>
  <c r="Z51" i="1"/>
  <c r="Z50" i="1"/>
  <c r="Z49" i="1"/>
  <c r="Z48" i="1"/>
  <c r="Z47" i="1"/>
  <c r="Z46" i="1"/>
  <c r="Z45" i="1"/>
  <c r="Z44" i="1"/>
  <c r="Z37" i="1"/>
  <c r="Z36" i="1"/>
  <c r="Z35" i="1"/>
  <c r="Z34" i="1"/>
  <c r="Z33" i="1"/>
  <c r="Z27" i="1"/>
  <c r="Z25" i="1"/>
  <c r="V24" i="1"/>
  <c r="U24" i="1"/>
  <c r="Y79" i="1" l="1"/>
  <c r="W79" i="1"/>
  <c r="U79" i="1"/>
  <c r="X79" i="1"/>
  <c r="X15" i="1" s="1"/>
  <c r="V79" i="1"/>
  <c r="U20" i="1"/>
  <c r="V20" i="1"/>
  <c r="Z80" i="1"/>
  <c r="T79" i="1"/>
  <c r="T20" i="1"/>
  <c r="Z21" i="1"/>
  <c r="Z42" i="1"/>
  <c r="Z52" i="1"/>
  <c r="Z69" i="1"/>
  <c r="Z24" i="1"/>
  <c r="Z43" i="1"/>
  <c r="U15" i="1" l="1"/>
  <c r="W15" i="1"/>
  <c r="Y15" i="1"/>
  <c r="T15" i="1"/>
  <c r="Z20" i="1"/>
  <c r="V15" i="1"/>
  <c r="Z79" i="1"/>
  <c r="Z15" i="1" l="1"/>
</calcChain>
</file>

<file path=xl/sharedStrings.xml><?xml version="1.0" encoding="utf-8"?>
<sst xmlns="http://schemas.openxmlformats.org/spreadsheetml/2006/main" count="859" uniqueCount="149">
  <si>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</si>
  <si>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</si>
  <si>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</si>
  <si>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</si>
  <si>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 xml:space="preserve">Годы реализации программы
</t>
  </si>
  <si>
    <t>Целевое (суммарное) значение показателя</t>
  </si>
  <si>
    <t>код исполнителя программы</t>
  </si>
  <si>
    <t>раздел</t>
  </si>
  <si>
    <t>классификация целевой статьи расхода бюджета</t>
  </si>
  <si>
    <t>значение</t>
  </si>
  <si>
    <t>год  достиже-ния</t>
  </si>
  <si>
    <t>15</t>
  </si>
  <si>
    <t>16</t>
  </si>
  <si>
    <t>17</t>
  </si>
  <si>
    <t>0</t>
  </si>
  <si>
    <t>1</t>
  </si>
  <si>
    <t>4</t>
  </si>
  <si>
    <t xml:space="preserve">Муниципальная программа, всего </t>
  </si>
  <si>
    <t>тыс. рублей</t>
  </si>
  <si>
    <t>%</t>
  </si>
  <si>
    <t>3</t>
  </si>
  <si>
    <t>единиц</t>
  </si>
  <si>
    <t>2</t>
  </si>
  <si>
    <t>да-1
нет-0</t>
  </si>
  <si>
    <t>семьи</t>
  </si>
  <si>
    <t>Подпрограмма 2  
«Формирование безбарьерной среды для лиц с ограниченными возможностями»</t>
  </si>
  <si>
    <t>да -1
нет - 0</t>
  </si>
  <si>
    <t>семей</t>
  </si>
  <si>
    <t xml:space="preserve">единиц  </t>
  </si>
  <si>
    <t>да -1
нет- 0</t>
  </si>
  <si>
    <t>да - 1
нет -0</t>
  </si>
  <si>
    <t>«Социальная поддержка населения города Твери» на 2021 - 2026 годы</t>
  </si>
  <si>
    <t>2021 год</t>
  </si>
  <si>
    <t>2022 год</t>
  </si>
  <si>
    <t>2023 год</t>
  </si>
  <si>
    <t>2024 год</t>
  </si>
  <si>
    <t>2025 год</t>
  </si>
  <si>
    <t>2026 год</t>
  </si>
  <si>
    <t>Подпрограмма  1   
«Оказание дополнительных мер социальной поддержки и социальной помощи отдельным категориям населения города Твери»</t>
  </si>
  <si>
    <t xml:space="preserve">к муниципальной программе города Твери  «Социальная поддержка населения города Твери» на 2021 - 2026 годы </t>
  </si>
  <si>
    <t xml:space="preserve"> Характеристика муниципальной программы города Твери</t>
  </si>
  <si>
    <t>человек</t>
  </si>
  <si>
    <t>штук</t>
  </si>
  <si>
    <t>Ответственный исполнитель муниципальной программы города Твери: муниципальное казенное учреждение «Управление социальной политики»</t>
  </si>
  <si>
    <t>9</t>
  </si>
  <si>
    <t xml:space="preserve">«Приложение 1 </t>
  </si>
  <si>
    <t>».</t>
  </si>
  <si>
    <t>6</t>
  </si>
  <si>
    <t>Заместитель Главы Администрации города Твери                                                                                                                                                                                                      Л.Г. Хоменко</t>
  </si>
  <si>
    <t>подраз-дел</t>
  </si>
  <si>
    <t xml:space="preserve">Приложение </t>
  </si>
  <si>
    <r>
      <rPr>
        <b/>
        <sz val="14"/>
        <rFont val="Times New Roman"/>
        <family val="1"/>
        <charset val="204"/>
      </rPr>
      <t xml:space="preserve">Цель 1  </t>
    </r>
    <r>
      <rPr>
        <sz val="14"/>
        <rFont val="Times New Roman"/>
        <family val="1"/>
        <charset val="204"/>
      </rPr>
      <t xml:space="preserve">
«Повышение уровня социальной защищенности граждан города Твери, улучшение качества жизни людей с ограниченными возможностями»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</si>
  <si>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
«Доля граждан, получивших дополнительные меры социальной поддержки, в общей численности населения города Твери»   </t>
    </r>
  </si>
  <si>
    <r>
      <rPr>
        <b/>
        <sz val="14"/>
        <rFont val="Times New Roman"/>
        <family val="1"/>
        <charset val="204"/>
      </rPr>
      <t>Показатель 2  
«</t>
    </r>
    <r>
      <rPr>
        <sz val="14"/>
        <rFont val="Times New Roman"/>
        <family val="1"/>
        <charset val="204"/>
      </rPr>
      <t>Доля инвалидов, положительно оценивающих уровень доступности  муниципальных объектов социокультурного назначения»</t>
    </r>
  </si>
  <si>
    <r>
      <rPr>
        <b/>
        <sz val="14"/>
        <rFont val="Times New Roman"/>
        <family val="1"/>
        <charset val="204"/>
      </rPr>
      <t>Показатель 3  
«</t>
    </r>
    <r>
      <rPr>
        <sz val="14"/>
        <rFont val="Times New Roman"/>
        <family val="1"/>
        <charset val="204"/>
      </rPr>
      <t>Доля объектов, доступных для людей с ограниченными возможностями в общем числе приоритетных муниципальных объектов»</t>
    </r>
  </si>
  <si>
    <r>
      <rPr>
        <b/>
        <sz val="14"/>
        <rFont val="Times New Roman"/>
        <family val="1"/>
        <charset val="204"/>
      </rPr>
      <t xml:space="preserve">Задача  1 </t>
    </r>
    <r>
      <rPr>
        <sz val="14"/>
        <rFont val="Times New Roman"/>
        <family val="1"/>
        <charset val="204"/>
      </rPr>
      <t xml:space="preserve">
«Социальная поддержка малообеспеченных граждан и граждан, оказавшихся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</si>
  <si>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«Доля граждан, получивших адресную социальную помощь, от числа обратившихся за адресной социальной помощью»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</si>
  <si>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граждан, получивших социальную поддержку, к общему количеству обратившихся граждан из числа имеющих право на ее получение»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</si>
  <si>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оказанных льготных муниципальных услуг банями и душевыми павильонами»</t>
    </r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</si>
  <si>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
«Оказание адресной социальной помощи в натуральном и денежном видах малообеспеченным гражданам и гражданам, оказавшимся в трудной жизненной и экстремальной ситуациях» </t>
    </r>
  </si>
  <si>
    <r>
      <rPr>
        <b/>
        <sz val="14"/>
        <rFont val="Times New Roman"/>
        <family val="1"/>
        <charset val="204"/>
      </rPr>
      <t xml:space="preserve">Показатель 1 
</t>
    </r>
    <r>
      <rPr>
        <sz val="14"/>
        <rFont val="Times New Roman"/>
        <family val="1"/>
        <charset val="204"/>
      </rPr>
      <t>«Количество малообеспеченных граждан, получивших адресную социальную помощь в натуральном виде»</t>
    </r>
    <r>
      <rPr>
        <b/>
        <sz val="14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</si>
  <si>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 xml:space="preserve">Показатель 2   </t>
    </r>
    <r>
      <rPr>
        <sz val="14"/>
        <rFont val="Times New Roman"/>
        <family val="1"/>
        <charset val="204"/>
      </rPr>
      <t xml:space="preserve">  
«Количество граждан, получивших адресную социальную помощь в денежном виде»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</si>
  <si>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
«Средний размер адресной социальной помощи в денежном виде малообеспеченным гражданам»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</si>
  <si>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«Средний размер адресной социальной помощи в денежном виде гражданам, оказавшимся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</si>
  <si>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«Иные виды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</si>
  <si>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граждан, получивших адресную социальную помощь в виде подарочных наборов»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</si>
  <si>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
«Количество граждан, получивших билеты в учреждения культуры»</t>
    </r>
  </si>
  <si>
    <r>
      <rPr>
        <b/>
        <sz val="14"/>
        <rFont val="Times New Roman"/>
        <family val="1"/>
        <charset val="204"/>
      </rPr>
      <t xml:space="preserve">Мероприятие 1.03 </t>
    </r>
    <r>
      <rPr>
        <sz val="14"/>
        <rFont val="Times New Roman"/>
        <family val="1"/>
        <charset val="204"/>
      </rPr>
      <t xml:space="preserve">
«Предоставление услуг муниципальных бань и душевых павильонов отдельным льготным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</si>
  <si>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со 100%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</si>
  <si>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со 100% льготой по оплате услуги»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</si>
  <si>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 50%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</si>
  <si>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 50% льготой по оплате услуги» </t>
    </r>
  </si>
  <si>
    <r>
      <rPr>
        <b/>
        <sz val="14"/>
        <rFont val="Times New Roman"/>
        <family val="1"/>
        <charset val="204"/>
      </rPr>
      <t>Мероприятие 1.04</t>
    </r>
    <r>
      <rPr>
        <sz val="14"/>
        <rFont val="Times New Roman"/>
        <family val="1"/>
        <charset val="204"/>
      </rPr>
      <t xml:space="preserve">
«Предоставление гражданам единовременной выплаты на возмещение расходов, связанных с организацией погребения лиц, удостоенных звания «Почетный гражданин города Твери»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</si>
  <si>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человек, получивших единовременную выплату»</t>
    </r>
  </si>
  <si>
    <r>
      <rPr>
        <b/>
        <sz val="14"/>
        <rFont val="Times New Roman"/>
        <family val="1"/>
        <charset val="204"/>
      </rPr>
      <t>Административное мероприятие 1.05</t>
    </r>
    <r>
      <rPr>
        <sz val="14"/>
        <rFont val="Times New Roman"/>
        <family val="1"/>
        <charset val="204"/>
      </rPr>
      <t xml:space="preserve">
«Расчет среднедушевого дохода, приходящегося на каждого члена семьи, и стоимости налогооблагаемого имущества в целях постановки на учет граждан в качестве нуждающихся в жилых помещениях, представляемых по договорам социального найма, в соответствии с законом Тверской области от 27.09.2005 № 113-ЗО «О порядке признания граждан малоимущими в целях постановки на учет в качестве нуждающихся в жилых помещениях, предоставляемых по договорам социального найма из муниципального жилищного фонда»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</si>
  <si>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произведенных расчетов»</t>
    </r>
  </si>
  <si>
    <r>
      <rPr>
        <b/>
        <sz val="14"/>
        <rFont val="Times New Roman"/>
        <family val="1"/>
        <charset val="204"/>
      </rPr>
      <t xml:space="preserve">Задача  2 </t>
    </r>
    <r>
      <rPr>
        <sz val="14"/>
        <rFont val="Times New Roman"/>
        <family val="1"/>
        <charset val="204"/>
      </rPr>
      <t xml:space="preserve">
«Оказание поддержки гражданам, получившим признание за достижения в трудовой, общественной и иных видах деятельности»</t>
    </r>
  </si>
  <si>
    <r>
      <rPr>
        <b/>
        <sz val="14"/>
        <rFont val="Times New Roman"/>
        <family val="1"/>
        <charset val="204"/>
      </rPr>
      <t xml:space="preserve">Показатель  1 задачи </t>
    </r>
    <r>
      <rPr>
        <sz val="14"/>
        <rFont val="Times New Roman"/>
        <family val="1"/>
        <charset val="204"/>
      </rPr>
      <t xml:space="preserve">
«Количество граждан, получивших социальную поддержку»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</si>
  <si>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«Выплаты в соответствии с решениями органов местного самоуправления Почетным гражданам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</si>
  <si>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 в соответствии с решениями органов местного самоуправления»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</si>
  <si>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«Выплата в соответствии с решением органов местного самоуправления Белоусовой Н.В.»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</si>
  <si>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выплату»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</si>
  <si>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«Оказание адресной социальной помощи ветеранам боевых действий, уволенным в запас и ставшим инвалидами вследствие ранения, контузии, увечья или заболевания, полученных при исполнении служебных обязанностей в районах боевых действий»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</si>
  <si>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</si>
  <si>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«Ежемесячные денежные выплаты неработающим пенсионерам из числа удостоенных почетных званий в социальной сфере по перечню и в порядке, определенном нормативным правовым актом органа местного самоуправления города Твери»</t>
    </r>
  </si>
  <si>
    <r>
      <rPr>
        <b/>
        <sz val="14"/>
        <rFont val="Times New Roman"/>
        <family val="1"/>
        <charset val="204"/>
      </rPr>
      <t xml:space="preserve">Мероприятие 2.05
</t>
    </r>
    <r>
      <rPr>
        <sz val="14"/>
        <rFont val="Times New Roman"/>
        <family val="1"/>
        <charset val="204"/>
      </rPr>
      <t>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</si>
  <si>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пенсию за выслугу лет муниципальным служащим города Твери и лицам, замещавшим муниципальные должности города Твери»</t>
    </r>
  </si>
  <si>
    <r>
      <rPr>
        <b/>
        <sz val="14"/>
        <rFont val="Times New Roman"/>
        <family val="1"/>
        <charset val="204"/>
      </rPr>
      <t xml:space="preserve">Показатель 2
</t>
    </r>
    <r>
      <rPr>
        <sz val="14"/>
        <rFont val="Times New Roman"/>
        <family val="1"/>
        <charset val="204"/>
      </rPr>
      <t>«Количество человек, получивших единовременную ежегодную денежную выплату на лечение»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</si>
  <si>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«Социальная поддержка преподавателей и руководителей творческих коллективов в области культуры, тренеров в области физической культуры и спорта»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</si>
  <si>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преподавателей и руководителей творческих коллективов в области культуры, тренеров в области физической культуры и спорта, получивших социальную поддержку»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</si>
  <si>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
«Проведение капитального ремонта жилых помещений, в которых проживают инвалиды и ветераны Великой Отечественной войны 1941-1945 годов, не имеющие оснований для обеспечения жильем в соответствии с Федеральным законом от 12.01.1995 № 5-ФЗ «О ветеранах», на территории города Твери»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</si>
  <si>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отремонтированных жилых помещений» 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</si>
  <si>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 xml:space="preserve">
«Оказание поддержки некоммерческим организациям»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</si>
  <si>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социально ориентированных некоммерческих организаций, получивших субсидии, от общего количества социально ориентированных некоммерческих организаций, принявших участие в конкурсе на предоставление субсидий»</t>
    </r>
  </si>
  <si>
    <r>
      <rPr>
        <b/>
        <sz val="14"/>
        <rFont val="Times New Roman"/>
        <family val="1"/>
        <charset val="204"/>
      </rPr>
      <t>Мероприятие 3.01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(за исключением государственных (муниципальных) учреждений) на реализацию целевых социальных программ (социальных проектов) на территории города Твери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</si>
  <si>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организаций, получивших субсидии на реализацию целевых социальных программ (социальных проектов) на территории города Твери»</t>
    </r>
  </si>
  <si>
    <r>
      <rPr>
        <b/>
        <sz val="14"/>
        <rFont val="Times New Roman"/>
        <family val="1"/>
        <charset val="204"/>
      </rPr>
      <t>Мероприятие 3.02</t>
    </r>
    <r>
      <rPr>
        <sz val="14"/>
        <rFont val="Times New Roman"/>
        <family val="1"/>
        <charset val="204"/>
      </rPr>
      <t xml:space="preserve">
«Проведение социологического опроса совместно с федеральным государственным бюджетным образовательным учреждением высшего образования «Тверской государственный университет» по проблемам социальной интеграции инвалидов в городе Твери с привлечением общественных организаций инвалидов»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</si>
  <si>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членов общественных организаций, участвующих в опросе»
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</si>
  <si>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
«Предоставление субсидий из бюджета города Твери социально ориентированным некоммерческим организациям инвалидов и ветеранов (за исключением государственных (муниципальных) учреждений), осуществляющим деятельность на территории города Твери,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</si>
  <si>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 инвалидов и ветеранов, осуществляющих деятельность на территории города Твери, получивших субсидии»</t>
    </r>
  </si>
  <si>
    <r>
      <rPr>
        <b/>
        <sz val="14"/>
        <rFont val="Times New Roman"/>
        <family val="1"/>
        <charset val="204"/>
      </rPr>
      <t xml:space="preserve">Задача 4 </t>
    </r>
    <r>
      <rPr>
        <sz val="14"/>
        <rFont val="Times New Roman"/>
        <family val="1"/>
        <charset val="204"/>
      </rPr>
      <t xml:space="preserve">
«Социальная поддержка семей с детьми»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</si>
  <si>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</si>
  <si>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многодетных семей, поставленных на учет, от общего числа обратившихся и имеющих право на получение земельных участков»</t>
    </r>
  </si>
  <si>
    <r>
      <rPr>
        <b/>
        <sz val="14"/>
        <rFont val="Times New Roman"/>
        <family val="1"/>
        <charset val="204"/>
      </rPr>
      <t>Мероприятие 4.01</t>
    </r>
    <r>
      <rPr>
        <sz val="14"/>
        <rFont val="Times New Roman"/>
        <family val="1"/>
        <charset val="204"/>
      </rPr>
      <t xml:space="preserve">
«Социальная поддержка детей за особые достижения в олимпиадном движении и в научно-исследовательской работе»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</si>
  <si>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 за особые достижения в олимпиадном движении»</t>
    </r>
  </si>
  <si>
    <r>
      <t>Показатель 2 
«</t>
    </r>
    <r>
      <rPr>
        <sz val="14"/>
        <rFont val="Times New Roman"/>
        <family val="1"/>
        <charset val="204"/>
      </rPr>
      <t>Количество детей, получивших меры социальной поддержки за особые достижения в научно-исследовательской работе»</t>
    </r>
  </si>
  <si>
    <r>
      <rPr>
        <b/>
        <sz val="14"/>
        <rFont val="Times New Roman"/>
        <family val="1"/>
        <charset val="204"/>
      </rPr>
      <t>Мероприятие 4.02</t>
    </r>
    <r>
      <rPr>
        <sz val="14"/>
        <rFont val="Times New Roman"/>
        <family val="1"/>
        <charset val="204"/>
      </rPr>
      <t xml:space="preserve">
«Социальная поддержка одаренных детей в области культуры, физической культуры и спорта»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</si>
  <si>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одаренных детей в области культуры, физической культуры и спорта, получивших социальную поддержку»</t>
    </r>
  </si>
  <si>
    <r>
      <rPr>
        <b/>
        <sz val="14"/>
        <rFont val="Times New Roman"/>
        <family val="1"/>
        <charset val="204"/>
      </rPr>
      <t>Административное мероприятие 4.03</t>
    </r>
    <r>
      <rPr>
        <sz val="14"/>
        <rFont val="Times New Roman"/>
        <family val="1"/>
        <charset val="204"/>
      </rPr>
      <t xml:space="preserve">
«Постановка на учет многодетных семей на получение земельных участков в рамках реализации на территории города Твери закона Тверской области от 07.12.2011 № 75-ЗО «О бесплатном предоставлении гражданам, имеющим трех и более детей, земельных участков на территории Тверской области»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</si>
  <si>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многодетных семей, поставленных на учет на  получение земельных участков»</t>
    </r>
  </si>
  <si>
    <r>
      <rPr>
        <b/>
        <sz val="14"/>
        <rFont val="Times New Roman"/>
        <family val="1"/>
        <charset val="204"/>
      </rPr>
      <t xml:space="preserve">Задача 1 </t>
    </r>
    <r>
      <rPr>
        <sz val="14"/>
        <rFont val="Times New Roman"/>
        <family val="1"/>
        <charset val="204"/>
      </rPr>
      <t xml:space="preserve">
«Обеспечение доступа людей с ограниченными возможностями к объектам социальной, транспортной  и инженерной инфраструктур города Твери»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</si>
  <si>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объектов социокультурного назначения, обустроенных пандусами, в общем числе приоритетных муниципальных объектов социокультурного назначения» 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</si>
  <si>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
«Проведение мероприятий по обустройству пандусов, поручней в домах проживания инвалидов-колясочников»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</si>
  <si>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</si>
  <si>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
(департамент жилищно-коммунального хозяйства, жилищной политики и строительства администрации города Твери)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</si>
  <si>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
(администрация Центрального района в городе Твери)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</si>
  <si>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«Обустройство пандусами и поручнями зданий муниципальных общеобразовательных учреждений города Твери, в том числе подготовка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</si>
  <si>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разработанных комплектов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</si>
  <si>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</t>
    </r>
  </si>
  <si>
    <r>
      <rPr>
        <b/>
        <sz val="14"/>
        <rFont val="Times New Roman"/>
        <family val="1"/>
        <charset val="204"/>
      </rPr>
      <t>Мероприятие 1.03</t>
    </r>
    <r>
      <rPr>
        <sz val="14"/>
        <rFont val="Times New Roman"/>
        <family val="1"/>
        <charset val="204"/>
      </rPr>
      <t xml:space="preserve">
«Обустройство приоритетных муниципальных объектов культуры пандусами, поручнями, проведение ремонтных работ для обеспечения доступа людей с ограниченными возможностями в муниципальных учреждениях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</si>
  <si>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обустроенных объектов»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</si>
  <si>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
«Проведение совещаний с предпринимателями сферы потребительского рынка по вопросу расширения услуг лицам с ограниченными возможностями» 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</si>
  <si>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совещаний»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</si>
  <si>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
«Социокультурная реабилитация инвалидов»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</si>
  <si>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«Удельный вес детей-инвалидов, охваченных мероприятиями»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</si>
  <si>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муниципальных общеобразовательных учреждений, участвующих в дистанционном обучении»
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</si>
  <si>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«Приобретение абонементов в бассейн для детей - инвалидов при наличии медицинских показаний»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</si>
  <si>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семей с детьми-инвалидами, получивших абонементы»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</si>
  <si>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«Организация поездки на  теплоходе для семей с детьми – инвалидами ко Дню защиты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</si>
  <si>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поездки»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</si>
  <si>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«Обеспечение дистанционного обучения детей-инвалидов изобразительному искусству на базе муниципального бюджетного учреждения дополнительного образования «Художественная школа имени Валентина Александровича Серова»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</si>
  <si>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обучающихся детей»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</si>
  <si>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конкурсе»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</si>
  <si>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преподавателей, прошедших обучение»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</si>
  <si>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«Организация и проведение мероприятий для инвалидов в муниципальных учреждениях культуры и дополнительного образования»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</si>
  <si>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</si>
  <si>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инвалидов, принявших участие в мероприятиях»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</si>
  <si>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 
«Обеспечение муниципальных спортивных школ спортивным инвентарем и оборудованием для детей с ограниченными возможностями здоровья»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</si>
  <si>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муниципальных спортивных школ, обеспеченных спортивным инвентарем и оборудованием для детей с ограниченными возможностями здоровья»
</t>
    </r>
  </si>
  <si>
    <r>
      <rPr>
        <b/>
        <sz val="14"/>
        <rFont val="Times New Roman"/>
        <family val="1"/>
        <charset val="204"/>
      </rPr>
      <t>Административное мероприятие 2.06</t>
    </r>
    <r>
      <rPr>
        <sz val="14"/>
        <rFont val="Times New Roman"/>
        <family val="1"/>
        <charset val="204"/>
      </rPr>
      <t xml:space="preserve">
«Реализация проекта «Библиотека-центр социальной реабилитации»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</si>
  <si>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обслуженных 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</si>
  <si>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</si>
  <si>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детей-инвалидов - участников мероприятий»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</si>
  <si>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проведенных курсов по обучению компьютерной грамотности и работе в Интернете»</t>
    </r>
  </si>
  <si>
    <r>
      <rPr>
        <b/>
        <sz val="14"/>
        <rFont val="Times New Roman"/>
        <family val="1"/>
        <charset val="204"/>
      </rPr>
      <t>Административное мероприятие 2.07</t>
    </r>
    <r>
      <rPr>
        <sz val="14"/>
        <rFont val="Times New Roman"/>
        <family val="1"/>
        <charset val="204"/>
      </rPr>
      <t xml:space="preserve">
«Организация дистанционного обучения детей-инвалидов»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</si>
  <si>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находящихся на дистанционном обучении»</t>
    </r>
  </si>
  <si>
    <r>
      <rPr>
        <b/>
        <sz val="14"/>
        <rFont val="Times New Roman"/>
        <family val="1"/>
        <charset val="204"/>
      </rPr>
      <t>Административное мероприятие 2.08</t>
    </r>
    <r>
      <rPr>
        <sz val="14"/>
        <rFont val="Times New Roman"/>
        <family val="1"/>
        <charset val="204"/>
      </rPr>
      <t xml:space="preserve">
«Организация летнего оздоровительного отдыха детей-инвалидов в муниципальном образовательном учреждении дополнительного образования детском оздоровительно-образовательном лагере «Романтик»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</si>
  <si>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детей-инвалидов, отдохнувших в муниципальном образовательном учреждении дополнительного образования детском оздоровительно-образовательном лагере «Романтик» </t>
    </r>
  </si>
  <si>
    <t>к постановлению Администрации города Твери
от «03» ноября  2022 № 1104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</si>
</sst>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11"/>
      <name val="Calibri"/>
      <family val="2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6"/>
      <name val="Calibri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Calibri"/>
      <family val="2"/>
      <charset val="204"/>
    </font>
    <font>
      <b/>
      <sz val="14"/>
      <name val="Calibri"/>
      <family val="2"/>
      <charset val="204"/>
    </font>
    <font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164" fontId="1" fillId="0" borderId="0" xfId="0" applyNumberFormat="1" applyFont="1" applyFill="1" applyProtection="1">
      <protection locked="0"/>
    </xf>
    <xf numFmtId="165" fontId="5" fillId="0" borderId="0" xfId="0" applyNumberFormat="1" applyFont="1" applyFill="1" applyProtection="1"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9" fillId="0" borderId="0" xfId="0" applyFont="1" applyFill="1" applyProtection="1"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justify" vertical="top" wrapText="1"/>
      <protection locked="0"/>
    </xf>
    <xf numFmtId="0" fontId="14" fillId="2" borderId="0" xfId="0" applyFont="1" applyFill="1" applyBorder="1" applyAlignment="1" applyProtection="1">
      <alignment horizontal="left" vertical="top"/>
      <protection locked="0"/>
    </xf>
    <xf numFmtId="0" fontId="12" fillId="2" borderId="0" xfId="0" applyFont="1" applyFill="1" applyBorder="1" applyAlignment="1" applyProtection="1">
      <alignment horizontal="left" vertical="top"/>
      <protection locked="0"/>
    </xf>
    <xf numFmtId="0" fontId="10" fillId="2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15" fillId="0" borderId="0" xfId="0" applyFont="1" applyFill="1" applyBorder="1" applyAlignment="1" applyProtection="1">
      <alignment horizontal="justify" vertical="top" wrapText="1"/>
      <protection locked="0"/>
    </xf>
    <xf numFmtId="0" fontId="16" fillId="2" borderId="0" xfId="0" applyFont="1" applyFill="1" applyBorder="1" applyAlignment="1" applyProtection="1">
      <alignment horizontal="left" vertical="top"/>
      <protection locked="0"/>
    </xf>
    <xf numFmtId="0" fontId="17" fillId="2" borderId="0" xfId="0" applyFont="1" applyFill="1" applyProtection="1">
      <protection locked="0"/>
    </xf>
    <xf numFmtId="0" fontId="17" fillId="0" borderId="0" xfId="0" applyFont="1" applyProtection="1">
      <protection locked="0"/>
    </xf>
    <xf numFmtId="0" fontId="14" fillId="0" borderId="0" xfId="0" applyFont="1" applyFill="1" applyBorder="1" applyAlignment="1" applyProtection="1">
      <alignment horizontal="left" vertical="top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Fill="1" applyProtection="1"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3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Protection="1">
      <protection locked="0"/>
    </xf>
    <xf numFmtId="3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0" xfId="0" applyNumberFormat="1" applyFont="1" applyFill="1" applyProtection="1">
      <protection locked="0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vertical="center" wrapText="1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Protection="1"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justify" vertical="center" wrapText="1"/>
      <protection locked="0"/>
    </xf>
    <xf numFmtId="0" fontId="3" fillId="3" borderId="0" xfId="0" applyFont="1" applyFill="1" applyProtection="1">
      <protection locked="0"/>
    </xf>
    <xf numFmtId="0" fontId="1" fillId="0" borderId="15" xfId="0" applyFont="1" applyFill="1" applyBorder="1" applyProtection="1"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vertical="top" wrapText="1"/>
    </xf>
    <xf numFmtId="0" fontId="13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Border="1" applyAlignment="1" applyProtection="1">
      <protection locked="0"/>
    </xf>
    <xf numFmtId="0" fontId="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39"/>
  <sheetViews>
    <sheetView tabSelected="1" view="pageBreakPreview" topLeftCell="M1" zoomScale="80" zoomScaleNormal="70" zoomScaleSheetLayoutView="80" workbookViewId="0">
      <selection activeCell="V2" sqref="V2:AA2"/>
    </sheetView>
  </sheetViews>
  <sheetFormatPr defaultRowHeight="18.75" x14ac:dyDescent="0.3"/>
  <cols>
    <col min="1" max="1" width="4.7109375" style="40" customWidth="1"/>
    <col min="2" max="2" width="5.140625" style="40" customWidth="1"/>
    <col min="3" max="3" width="5.42578125" style="41" customWidth="1"/>
    <col min="4" max="6" width="4.42578125" style="41" customWidth="1"/>
    <col min="7" max="7" width="5.5703125" style="41" customWidth="1"/>
    <col min="8" max="8" width="4.42578125" style="41" customWidth="1"/>
    <col min="9" max="17" width="4.42578125" style="40" customWidth="1"/>
    <col min="18" max="18" width="72.28515625" style="28" customWidth="1"/>
    <col min="19" max="19" width="21.28515625" style="8" customWidth="1"/>
    <col min="20" max="20" width="11.28515625" style="29" customWidth="1"/>
    <col min="21" max="21" width="11.85546875" style="29" customWidth="1"/>
    <col min="22" max="22" width="11.42578125" style="30" customWidth="1"/>
    <col min="23" max="23" width="11.5703125" style="30" customWidth="1"/>
    <col min="24" max="25" width="12.7109375" style="30" customWidth="1"/>
    <col min="26" max="26" width="12.5703125" style="30" customWidth="1"/>
    <col min="27" max="27" width="12.28515625" style="30" customWidth="1"/>
    <col min="28" max="28" width="15.5703125" style="31" customWidth="1"/>
    <col min="29" max="29" width="9.7109375" style="5" bestFit="1" customWidth="1"/>
    <col min="30" max="75" width="9.140625" style="5"/>
    <col min="76" max="256" width="9.140625" style="6"/>
    <col min="257" max="257" width="4.7109375" style="6" customWidth="1"/>
    <col min="258" max="258" width="5.140625" style="6" customWidth="1"/>
    <col min="259" max="259" width="4.85546875" style="6" customWidth="1"/>
    <col min="260" max="262" width="4.42578125" style="6" customWidth="1"/>
    <col min="263" max="263" width="5" style="6" customWidth="1"/>
    <col min="264" max="273" width="4.42578125" style="6" customWidth="1"/>
    <col min="274" max="274" width="96.28515625" style="6" customWidth="1"/>
    <col min="275" max="275" width="22.42578125" style="6" customWidth="1"/>
    <col min="276" max="276" width="11.28515625" style="6" customWidth="1"/>
    <col min="277" max="277" width="11.85546875" style="6" customWidth="1"/>
    <col min="278" max="278" width="11.42578125" style="6" customWidth="1"/>
    <col min="279" max="279" width="11.5703125" style="6" customWidth="1"/>
    <col min="280" max="281" width="12.7109375" style="6" customWidth="1"/>
    <col min="282" max="282" width="12.5703125" style="6" customWidth="1"/>
    <col min="283" max="283" width="12.28515625" style="6" customWidth="1"/>
    <col min="284" max="284" width="10.140625" style="6" bestFit="1" customWidth="1"/>
    <col min="285" max="285" width="9.7109375" style="6" bestFit="1" customWidth="1"/>
    <col min="286" max="512" width="9.140625" style="6"/>
    <col min="513" max="513" width="4.7109375" style="6" customWidth="1"/>
    <col min="514" max="514" width="5.140625" style="6" customWidth="1"/>
    <col min="515" max="515" width="4.85546875" style="6" customWidth="1"/>
    <col min="516" max="518" width="4.42578125" style="6" customWidth="1"/>
    <col min="519" max="519" width="5" style="6" customWidth="1"/>
    <col min="520" max="529" width="4.42578125" style="6" customWidth="1"/>
    <col min="530" max="530" width="96.28515625" style="6" customWidth="1"/>
    <col min="531" max="531" width="22.42578125" style="6" customWidth="1"/>
    <col min="532" max="532" width="11.28515625" style="6" customWidth="1"/>
    <col min="533" max="533" width="11.85546875" style="6" customWidth="1"/>
    <col min="534" max="534" width="11.42578125" style="6" customWidth="1"/>
    <col min="535" max="535" width="11.5703125" style="6" customWidth="1"/>
    <col min="536" max="537" width="12.7109375" style="6" customWidth="1"/>
    <col min="538" max="538" width="12.5703125" style="6" customWidth="1"/>
    <col min="539" max="539" width="12.28515625" style="6" customWidth="1"/>
    <col min="540" max="540" width="10.140625" style="6" bestFit="1" customWidth="1"/>
    <col min="541" max="541" width="9.7109375" style="6" bestFit="1" customWidth="1"/>
    <col min="542" max="768" width="9.140625" style="6"/>
    <col min="769" max="769" width="4.7109375" style="6" customWidth="1"/>
    <col min="770" max="770" width="5.140625" style="6" customWidth="1"/>
    <col min="771" max="771" width="4.85546875" style="6" customWidth="1"/>
    <col min="772" max="774" width="4.42578125" style="6" customWidth="1"/>
    <col min="775" max="775" width="5" style="6" customWidth="1"/>
    <col min="776" max="785" width="4.42578125" style="6" customWidth="1"/>
    <col min="786" max="786" width="96.28515625" style="6" customWidth="1"/>
    <col min="787" max="787" width="22.42578125" style="6" customWidth="1"/>
    <col min="788" max="788" width="11.28515625" style="6" customWidth="1"/>
    <col min="789" max="789" width="11.85546875" style="6" customWidth="1"/>
    <col min="790" max="790" width="11.42578125" style="6" customWidth="1"/>
    <col min="791" max="791" width="11.5703125" style="6" customWidth="1"/>
    <col min="792" max="793" width="12.7109375" style="6" customWidth="1"/>
    <col min="794" max="794" width="12.5703125" style="6" customWidth="1"/>
    <col min="795" max="795" width="12.28515625" style="6" customWidth="1"/>
    <col min="796" max="796" width="10.140625" style="6" bestFit="1" customWidth="1"/>
    <col min="797" max="797" width="9.7109375" style="6" bestFit="1" customWidth="1"/>
    <col min="798" max="1024" width="9.140625" style="6"/>
    <col min="1025" max="1025" width="4.7109375" style="6" customWidth="1"/>
    <col min="1026" max="1026" width="5.140625" style="6" customWidth="1"/>
    <col min="1027" max="1027" width="4.85546875" style="6" customWidth="1"/>
    <col min="1028" max="1030" width="4.42578125" style="6" customWidth="1"/>
    <col min="1031" max="1031" width="5" style="6" customWidth="1"/>
    <col min="1032" max="1041" width="4.42578125" style="6" customWidth="1"/>
    <col min="1042" max="1042" width="96.28515625" style="6" customWidth="1"/>
    <col min="1043" max="1043" width="22.42578125" style="6" customWidth="1"/>
    <col min="1044" max="1044" width="11.28515625" style="6" customWidth="1"/>
    <col min="1045" max="1045" width="11.85546875" style="6" customWidth="1"/>
    <col min="1046" max="1046" width="11.42578125" style="6" customWidth="1"/>
    <col min="1047" max="1047" width="11.5703125" style="6" customWidth="1"/>
    <col min="1048" max="1049" width="12.7109375" style="6" customWidth="1"/>
    <col min="1050" max="1050" width="12.5703125" style="6" customWidth="1"/>
    <col min="1051" max="1051" width="12.28515625" style="6" customWidth="1"/>
    <col min="1052" max="1052" width="10.140625" style="6" bestFit="1" customWidth="1"/>
    <col min="1053" max="1053" width="9.7109375" style="6" bestFit="1" customWidth="1"/>
    <col min="1054" max="1280" width="9.140625" style="6"/>
    <col min="1281" max="1281" width="4.7109375" style="6" customWidth="1"/>
    <col min="1282" max="1282" width="5.140625" style="6" customWidth="1"/>
    <col min="1283" max="1283" width="4.85546875" style="6" customWidth="1"/>
    <col min="1284" max="1286" width="4.42578125" style="6" customWidth="1"/>
    <col min="1287" max="1287" width="5" style="6" customWidth="1"/>
    <col min="1288" max="1297" width="4.42578125" style="6" customWidth="1"/>
    <col min="1298" max="1298" width="96.28515625" style="6" customWidth="1"/>
    <col min="1299" max="1299" width="22.42578125" style="6" customWidth="1"/>
    <col min="1300" max="1300" width="11.28515625" style="6" customWidth="1"/>
    <col min="1301" max="1301" width="11.85546875" style="6" customWidth="1"/>
    <col min="1302" max="1302" width="11.42578125" style="6" customWidth="1"/>
    <col min="1303" max="1303" width="11.5703125" style="6" customWidth="1"/>
    <col min="1304" max="1305" width="12.7109375" style="6" customWidth="1"/>
    <col min="1306" max="1306" width="12.5703125" style="6" customWidth="1"/>
    <col min="1307" max="1307" width="12.28515625" style="6" customWidth="1"/>
    <col min="1308" max="1308" width="10.140625" style="6" bestFit="1" customWidth="1"/>
    <col min="1309" max="1309" width="9.7109375" style="6" bestFit="1" customWidth="1"/>
    <col min="1310" max="1536" width="9.140625" style="6"/>
    <col min="1537" max="1537" width="4.7109375" style="6" customWidth="1"/>
    <col min="1538" max="1538" width="5.140625" style="6" customWidth="1"/>
    <col min="1539" max="1539" width="4.85546875" style="6" customWidth="1"/>
    <col min="1540" max="1542" width="4.42578125" style="6" customWidth="1"/>
    <col min="1543" max="1543" width="5" style="6" customWidth="1"/>
    <col min="1544" max="1553" width="4.42578125" style="6" customWidth="1"/>
    <col min="1554" max="1554" width="96.28515625" style="6" customWidth="1"/>
    <col min="1555" max="1555" width="22.42578125" style="6" customWidth="1"/>
    <col min="1556" max="1556" width="11.28515625" style="6" customWidth="1"/>
    <col min="1557" max="1557" width="11.85546875" style="6" customWidth="1"/>
    <col min="1558" max="1558" width="11.42578125" style="6" customWidth="1"/>
    <col min="1559" max="1559" width="11.5703125" style="6" customWidth="1"/>
    <col min="1560" max="1561" width="12.7109375" style="6" customWidth="1"/>
    <col min="1562" max="1562" width="12.5703125" style="6" customWidth="1"/>
    <col min="1563" max="1563" width="12.28515625" style="6" customWidth="1"/>
    <col min="1564" max="1564" width="10.140625" style="6" bestFit="1" customWidth="1"/>
    <col min="1565" max="1565" width="9.7109375" style="6" bestFit="1" customWidth="1"/>
    <col min="1566" max="1792" width="9.140625" style="6"/>
    <col min="1793" max="1793" width="4.7109375" style="6" customWidth="1"/>
    <col min="1794" max="1794" width="5.140625" style="6" customWidth="1"/>
    <col min="1795" max="1795" width="4.85546875" style="6" customWidth="1"/>
    <col min="1796" max="1798" width="4.42578125" style="6" customWidth="1"/>
    <col min="1799" max="1799" width="5" style="6" customWidth="1"/>
    <col min="1800" max="1809" width="4.42578125" style="6" customWidth="1"/>
    <col min="1810" max="1810" width="96.28515625" style="6" customWidth="1"/>
    <col min="1811" max="1811" width="22.42578125" style="6" customWidth="1"/>
    <col min="1812" max="1812" width="11.28515625" style="6" customWidth="1"/>
    <col min="1813" max="1813" width="11.85546875" style="6" customWidth="1"/>
    <col min="1814" max="1814" width="11.42578125" style="6" customWidth="1"/>
    <col min="1815" max="1815" width="11.5703125" style="6" customWidth="1"/>
    <col min="1816" max="1817" width="12.7109375" style="6" customWidth="1"/>
    <col min="1818" max="1818" width="12.5703125" style="6" customWidth="1"/>
    <col min="1819" max="1819" width="12.28515625" style="6" customWidth="1"/>
    <col min="1820" max="1820" width="10.140625" style="6" bestFit="1" customWidth="1"/>
    <col min="1821" max="1821" width="9.7109375" style="6" bestFit="1" customWidth="1"/>
    <col min="1822" max="2048" width="9.140625" style="6"/>
    <col min="2049" max="2049" width="4.7109375" style="6" customWidth="1"/>
    <col min="2050" max="2050" width="5.140625" style="6" customWidth="1"/>
    <col min="2051" max="2051" width="4.85546875" style="6" customWidth="1"/>
    <col min="2052" max="2054" width="4.42578125" style="6" customWidth="1"/>
    <col min="2055" max="2055" width="5" style="6" customWidth="1"/>
    <col min="2056" max="2065" width="4.42578125" style="6" customWidth="1"/>
    <col min="2066" max="2066" width="96.28515625" style="6" customWidth="1"/>
    <col min="2067" max="2067" width="22.42578125" style="6" customWidth="1"/>
    <col min="2068" max="2068" width="11.28515625" style="6" customWidth="1"/>
    <col min="2069" max="2069" width="11.85546875" style="6" customWidth="1"/>
    <col min="2070" max="2070" width="11.42578125" style="6" customWidth="1"/>
    <col min="2071" max="2071" width="11.5703125" style="6" customWidth="1"/>
    <col min="2072" max="2073" width="12.7109375" style="6" customWidth="1"/>
    <col min="2074" max="2074" width="12.5703125" style="6" customWidth="1"/>
    <col min="2075" max="2075" width="12.28515625" style="6" customWidth="1"/>
    <col min="2076" max="2076" width="10.140625" style="6" bestFit="1" customWidth="1"/>
    <col min="2077" max="2077" width="9.7109375" style="6" bestFit="1" customWidth="1"/>
    <col min="2078" max="2304" width="9.140625" style="6"/>
    <col min="2305" max="2305" width="4.7109375" style="6" customWidth="1"/>
    <col min="2306" max="2306" width="5.140625" style="6" customWidth="1"/>
    <col min="2307" max="2307" width="4.85546875" style="6" customWidth="1"/>
    <col min="2308" max="2310" width="4.42578125" style="6" customWidth="1"/>
    <col min="2311" max="2311" width="5" style="6" customWidth="1"/>
    <col min="2312" max="2321" width="4.42578125" style="6" customWidth="1"/>
    <col min="2322" max="2322" width="96.28515625" style="6" customWidth="1"/>
    <col min="2323" max="2323" width="22.42578125" style="6" customWidth="1"/>
    <col min="2324" max="2324" width="11.28515625" style="6" customWidth="1"/>
    <col min="2325" max="2325" width="11.85546875" style="6" customWidth="1"/>
    <col min="2326" max="2326" width="11.42578125" style="6" customWidth="1"/>
    <col min="2327" max="2327" width="11.5703125" style="6" customWidth="1"/>
    <col min="2328" max="2329" width="12.7109375" style="6" customWidth="1"/>
    <col min="2330" max="2330" width="12.5703125" style="6" customWidth="1"/>
    <col min="2331" max="2331" width="12.28515625" style="6" customWidth="1"/>
    <col min="2332" max="2332" width="10.140625" style="6" bestFit="1" customWidth="1"/>
    <col min="2333" max="2333" width="9.7109375" style="6" bestFit="1" customWidth="1"/>
    <col min="2334" max="2560" width="9.140625" style="6"/>
    <col min="2561" max="2561" width="4.7109375" style="6" customWidth="1"/>
    <col min="2562" max="2562" width="5.140625" style="6" customWidth="1"/>
    <col min="2563" max="2563" width="4.85546875" style="6" customWidth="1"/>
    <col min="2564" max="2566" width="4.42578125" style="6" customWidth="1"/>
    <col min="2567" max="2567" width="5" style="6" customWidth="1"/>
    <col min="2568" max="2577" width="4.42578125" style="6" customWidth="1"/>
    <col min="2578" max="2578" width="96.28515625" style="6" customWidth="1"/>
    <col min="2579" max="2579" width="22.42578125" style="6" customWidth="1"/>
    <col min="2580" max="2580" width="11.28515625" style="6" customWidth="1"/>
    <col min="2581" max="2581" width="11.85546875" style="6" customWidth="1"/>
    <col min="2582" max="2582" width="11.42578125" style="6" customWidth="1"/>
    <col min="2583" max="2583" width="11.5703125" style="6" customWidth="1"/>
    <col min="2584" max="2585" width="12.7109375" style="6" customWidth="1"/>
    <col min="2586" max="2586" width="12.5703125" style="6" customWidth="1"/>
    <col min="2587" max="2587" width="12.28515625" style="6" customWidth="1"/>
    <col min="2588" max="2588" width="10.140625" style="6" bestFit="1" customWidth="1"/>
    <col min="2589" max="2589" width="9.7109375" style="6" bestFit="1" customWidth="1"/>
    <col min="2590" max="2816" width="9.140625" style="6"/>
    <col min="2817" max="2817" width="4.7109375" style="6" customWidth="1"/>
    <col min="2818" max="2818" width="5.140625" style="6" customWidth="1"/>
    <col min="2819" max="2819" width="4.85546875" style="6" customWidth="1"/>
    <col min="2820" max="2822" width="4.42578125" style="6" customWidth="1"/>
    <col min="2823" max="2823" width="5" style="6" customWidth="1"/>
    <col min="2824" max="2833" width="4.42578125" style="6" customWidth="1"/>
    <col min="2834" max="2834" width="96.28515625" style="6" customWidth="1"/>
    <col min="2835" max="2835" width="22.42578125" style="6" customWidth="1"/>
    <col min="2836" max="2836" width="11.28515625" style="6" customWidth="1"/>
    <col min="2837" max="2837" width="11.85546875" style="6" customWidth="1"/>
    <col min="2838" max="2838" width="11.42578125" style="6" customWidth="1"/>
    <col min="2839" max="2839" width="11.5703125" style="6" customWidth="1"/>
    <col min="2840" max="2841" width="12.7109375" style="6" customWidth="1"/>
    <col min="2842" max="2842" width="12.5703125" style="6" customWidth="1"/>
    <col min="2843" max="2843" width="12.28515625" style="6" customWidth="1"/>
    <col min="2844" max="2844" width="10.140625" style="6" bestFit="1" customWidth="1"/>
    <col min="2845" max="2845" width="9.7109375" style="6" bestFit="1" customWidth="1"/>
    <col min="2846" max="3072" width="9.140625" style="6"/>
    <col min="3073" max="3073" width="4.7109375" style="6" customWidth="1"/>
    <col min="3074" max="3074" width="5.140625" style="6" customWidth="1"/>
    <col min="3075" max="3075" width="4.85546875" style="6" customWidth="1"/>
    <col min="3076" max="3078" width="4.42578125" style="6" customWidth="1"/>
    <col min="3079" max="3079" width="5" style="6" customWidth="1"/>
    <col min="3080" max="3089" width="4.42578125" style="6" customWidth="1"/>
    <col min="3090" max="3090" width="96.28515625" style="6" customWidth="1"/>
    <col min="3091" max="3091" width="22.42578125" style="6" customWidth="1"/>
    <col min="3092" max="3092" width="11.28515625" style="6" customWidth="1"/>
    <col min="3093" max="3093" width="11.85546875" style="6" customWidth="1"/>
    <col min="3094" max="3094" width="11.42578125" style="6" customWidth="1"/>
    <col min="3095" max="3095" width="11.5703125" style="6" customWidth="1"/>
    <col min="3096" max="3097" width="12.7109375" style="6" customWidth="1"/>
    <col min="3098" max="3098" width="12.5703125" style="6" customWidth="1"/>
    <col min="3099" max="3099" width="12.28515625" style="6" customWidth="1"/>
    <col min="3100" max="3100" width="10.140625" style="6" bestFit="1" customWidth="1"/>
    <col min="3101" max="3101" width="9.7109375" style="6" bestFit="1" customWidth="1"/>
    <col min="3102" max="3328" width="9.140625" style="6"/>
    <col min="3329" max="3329" width="4.7109375" style="6" customWidth="1"/>
    <col min="3330" max="3330" width="5.140625" style="6" customWidth="1"/>
    <col min="3331" max="3331" width="4.85546875" style="6" customWidth="1"/>
    <col min="3332" max="3334" width="4.42578125" style="6" customWidth="1"/>
    <col min="3335" max="3335" width="5" style="6" customWidth="1"/>
    <col min="3336" max="3345" width="4.42578125" style="6" customWidth="1"/>
    <col min="3346" max="3346" width="96.28515625" style="6" customWidth="1"/>
    <col min="3347" max="3347" width="22.42578125" style="6" customWidth="1"/>
    <col min="3348" max="3348" width="11.28515625" style="6" customWidth="1"/>
    <col min="3349" max="3349" width="11.85546875" style="6" customWidth="1"/>
    <col min="3350" max="3350" width="11.42578125" style="6" customWidth="1"/>
    <col min="3351" max="3351" width="11.5703125" style="6" customWidth="1"/>
    <col min="3352" max="3353" width="12.7109375" style="6" customWidth="1"/>
    <col min="3354" max="3354" width="12.5703125" style="6" customWidth="1"/>
    <col min="3355" max="3355" width="12.28515625" style="6" customWidth="1"/>
    <col min="3356" max="3356" width="10.140625" style="6" bestFit="1" customWidth="1"/>
    <col min="3357" max="3357" width="9.7109375" style="6" bestFit="1" customWidth="1"/>
    <col min="3358" max="3584" width="9.140625" style="6"/>
    <col min="3585" max="3585" width="4.7109375" style="6" customWidth="1"/>
    <col min="3586" max="3586" width="5.140625" style="6" customWidth="1"/>
    <col min="3587" max="3587" width="4.85546875" style="6" customWidth="1"/>
    <col min="3588" max="3590" width="4.42578125" style="6" customWidth="1"/>
    <col min="3591" max="3591" width="5" style="6" customWidth="1"/>
    <col min="3592" max="3601" width="4.42578125" style="6" customWidth="1"/>
    <col min="3602" max="3602" width="96.28515625" style="6" customWidth="1"/>
    <col min="3603" max="3603" width="22.42578125" style="6" customWidth="1"/>
    <col min="3604" max="3604" width="11.28515625" style="6" customWidth="1"/>
    <col min="3605" max="3605" width="11.85546875" style="6" customWidth="1"/>
    <col min="3606" max="3606" width="11.42578125" style="6" customWidth="1"/>
    <col min="3607" max="3607" width="11.5703125" style="6" customWidth="1"/>
    <col min="3608" max="3609" width="12.7109375" style="6" customWidth="1"/>
    <col min="3610" max="3610" width="12.5703125" style="6" customWidth="1"/>
    <col min="3611" max="3611" width="12.28515625" style="6" customWidth="1"/>
    <col min="3612" max="3612" width="10.140625" style="6" bestFit="1" customWidth="1"/>
    <col min="3613" max="3613" width="9.7109375" style="6" bestFit="1" customWidth="1"/>
    <col min="3614" max="3840" width="9.140625" style="6"/>
    <col min="3841" max="3841" width="4.7109375" style="6" customWidth="1"/>
    <col min="3842" max="3842" width="5.140625" style="6" customWidth="1"/>
    <col min="3843" max="3843" width="4.85546875" style="6" customWidth="1"/>
    <col min="3844" max="3846" width="4.42578125" style="6" customWidth="1"/>
    <col min="3847" max="3847" width="5" style="6" customWidth="1"/>
    <col min="3848" max="3857" width="4.42578125" style="6" customWidth="1"/>
    <col min="3858" max="3858" width="96.28515625" style="6" customWidth="1"/>
    <col min="3859" max="3859" width="22.42578125" style="6" customWidth="1"/>
    <col min="3860" max="3860" width="11.28515625" style="6" customWidth="1"/>
    <col min="3861" max="3861" width="11.85546875" style="6" customWidth="1"/>
    <col min="3862" max="3862" width="11.42578125" style="6" customWidth="1"/>
    <col min="3863" max="3863" width="11.5703125" style="6" customWidth="1"/>
    <col min="3864" max="3865" width="12.7109375" style="6" customWidth="1"/>
    <col min="3866" max="3866" width="12.5703125" style="6" customWidth="1"/>
    <col min="3867" max="3867" width="12.28515625" style="6" customWidth="1"/>
    <col min="3868" max="3868" width="10.140625" style="6" bestFit="1" customWidth="1"/>
    <col min="3869" max="3869" width="9.7109375" style="6" bestFit="1" customWidth="1"/>
    <col min="3870" max="4096" width="9.140625" style="6"/>
    <col min="4097" max="4097" width="4.7109375" style="6" customWidth="1"/>
    <col min="4098" max="4098" width="5.140625" style="6" customWidth="1"/>
    <col min="4099" max="4099" width="4.85546875" style="6" customWidth="1"/>
    <col min="4100" max="4102" width="4.42578125" style="6" customWidth="1"/>
    <col min="4103" max="4103" width="5" style="6" customWidth="1"/>
    <col min="4104" max="4113" width="4.42578125" style="6" customWidth="1"/>
    <col min="4114" max="4114" width="96.28515625" style="6" customWidth="1"/>
    <col min="4115" max="4115" width="22.42578125" style="6" customWidth="1"/>
    <col min="4116" max="4116" width="11.28515625" style="6" customWidth="1"/>
    <col min="4117" max="4117" width="11.85546875" style="6" customWidth="1"/>
    <col min="4118" max="4118" width="11.42578125" style="6" customWidth="1"/>
    <col min="4119" max="4119" width="11.5703125" style="6" customWidth="1"/>
    <col min="4120" max="4121" width="12.7109375" style="6" customWidth="1"/>
    <col min="4122" max="4122" width="12.5703125" style="6" customWidth="1"/>
    <col min="4123" max="4123" width="12.28515625" style="6" customWidth="1"/>
    <col min="4124" max="4124" width="10.140625" style="6" bestFit="1" customWidth="1"/>
    <col min="4125" max="4125" width="9.7109375" style="6" bestFit="1" customWidth="1"/>
    <col min="4126" max="4352" width="9.140625" style="6"/>
    <col min="4353" max="4353" width="4.7109375" style="6" customWidth="1"/>
    <col min="4354" max="4354" width="5.140625" style="6" customWidth="1"/>
    <col min="4355" max="4355" width="4.85546875" style="6" customWidth="1"/>
    <col min="4356" max="4358" width="4.42578125" style="6" customWidth="1"/>
    <col min="4359" max="4359" width="5" style="6" customWidth="1"/>
    <col min="4360" max="4369" width="4.42578125" style="6" customWidth="1"/>
    <col min="4370" max="4370" width="96.28515625" style="6" customWidth="1"/>
    <col min="4371" max="4371" width="22.42578125" style="6" customWidth="1"/>
    <col min="4372" max="4372" width="11.28515625" style="6" customWidth="1"/>
    <col min="4373" max="4373" width="11.85546875" style="6" customWidth="1"/>
    <col min="4374" max="4374" width="11.42578125" style="6" customWidth="1"/>
    <col min="4375" max="4375" width="11.5703125" style="6" customWidth="1"/>
    <col min="4376" max="4377" width="12.7109375" style="6" customWidth="1"/>
    <col min="4378" max="4378" width="12.5703125" style="6" customWidth="1"/>
    <col min="4379" max="4379" width="12.28515625" style="6" customWidth="1"/>
    <col min="4380" max="4380" width="10.140625" style="6" bestFit="1" customWidth="1"/>
    <col min="4381" max="4381" width="9.7109375" style="6" bestFit="1" customWidth="1"/>
    <col min="4382" max="4608" width="9.140625" style="6"/>
    <col min="4609" max="4609" width="4.7109375" style="6" customWidth="1"/>
    <col min="4610" max="4610" width="5.140625" style="6" customWidth="1"/>
    <col min="4611" max="4611" width="4.85546875" style="6" customWidth="1"/>
    <col min="4612" max="4614" width="4.42578125" style="6" customWidth="1"/>
    <col min="4615" max="4615" width="5" style="6" customWidth="1"/>
    <col min="4616" max="4625" width="4.42578125" style="6" customWidth="1"/>
    <col min="4626" max="4626" width="96.28515625" style="6" customWidth="1"/>
    <col min="4627" max="4627" width="22.42578125" style="6" customWidth="1"/>
    <col min="4628" max="4628" width="11.28515625" style="6" customWidth="1"/>
    <col min="4629" max="4629" width="11.85546875" style="6" customWidth="1"/>
    <col min="4630" max="4630" width="11.42578125" style="6" customWidth="1"/>
    <col min="4631" max="4631" width="11.5703125" style="6" customWidth="1"/>
    <col min="4632" max="4633" width="12.7109375" style="6" customWidth="1"/>
    <col min="4634" max="4634" width="12.5703125" style="6" customWidth="1"/>
    <col min="4635" max="4635" width="12.28515625" style="6" customWidth="1"/>
    <col min="4636" max="4636" width="10.140625" style="6" bestFit="1" customWidth="1"/>
    <col min="4637" max="4637" width="9.7109375" style="6" bestFit="1" customWidth="1"/>
    <col min="4638" max="4864" width="9.140625" style="6"/>
    <col min="4865" max="4865" width="4.7109375" style="6" customWidth="1"/>
    <col min="4866" max="4866" width="5.140625" style="6" customWidth="1"/>
    <col min="4867" max="4867" width="4.85546875" style="6" customWidth="1"/>
    <col min="4868" max="4870" width="4.42578125" style="6" customWidth="1"/>
    <col min="4871" max="4871" width="5" style="6" customWidth="1"/>
    <col min="4872" max="4881" width="4.42578125" style="6" customWidth="1"/>
    <col min="4882" max="4882" width="96.28515625" style="6" customWidth="1"/>
    <col min="4883" max="4883" width="22.42578125" style="6" customWidth="1"/>
    <col min="4884" max="4884" width="11.28515625" style="6" customWidth="1"/>
    <col min="4885" max="4885" width="11.85546875" style="6" customWidth="1"/>
    <col min="4886" max="4886" width="11.42578125" style="6" customWidth="1"/>
    <col min="4887" max="4887" width="11.5703125" style="6" customWidth="1"/>
    <col min="4888" max="4889" width="12.7109375" style="6" customWidth="1"/>
    <col min="4890" max="4890" width="12.5703125" style="6" customWidth="1"/>
    <col min="4891" max="4891" width="12.28515625" style="6" customWidth="1"/>
    <col min="4892" max="4892" width="10.140625" style="6" bestFit="1" customWidth="1"/>
    <col min="4893" max="4893" width="9.7109375" style="6" bestFit="1" customWidth="1"/>
    <col min="4894" max="5120" width="9.140625" style="6"/>
    <col min="5121" max="5121" width="4.7109375" style="6" customWidth="1"/>
    <col min="5122" max="5122" width="5.140625" style="6" customWidth="1"/>
    <col min="5123" max="5123" width="4.85546875" style="6" customWidth="1"/>
    <col min="5124" max="5126" width="4.42578125" style="6" customWidth="1"/>
    <col min="5127" max="5127" width="5" style="6" customWidth="1"/>
    <col min="5128" max="5137" width="4.42578125" style="6" customWidth="1"/>
    <col min="5138" max="5138" width="96.28515625" style="6" customWidth="1"/>
    <col min="5139" max="5139" width="22.42578125" style="6" customWidth="1"/>
    <col min="5140" max="5140" width="11.28515625" style="6" customWidth="1"/>
    <col min="5141" max="5141" width="11.85546875" style="6" customWidth="1"/>
    <col min="5142" max="5142" width="11.42578125" style="6" customWidth="1"/>
    <col min="5143" max="5143" width="11.5703125" style="6" customWidth="1"/>
    <col min="5144" max="5145" width="12.7109375" style="6" customWidth="1"/>
    <col min="5146" max="5146" width="12.5703125" style="6" customWidth="1"/>
    <col min="5147" max="5147" width="12.28515625" style="6" customWidth="1"/>
    <col min="5148" max="5148" width="10.140625" style="6" bestFit="1" customWidth="1"/>
    <col min="5149" max="5149" width="9.7109375" style="6" bestFit="1" customWidth="1"/>
    <col min="5150" max="5376" width="9.140625" style="6"/>
    <col min="5377" max="5377" width="4.7109375" style="6" customWidth="1"/>
    <col min="5378" max="5378" width="5.140625" style="6" customWidth="1"/>
    <col min="5379" max="5379" width="4.85546875" style="6" customWidth="1"/>
    <col min="5380" max="5382" width="4.42578125" style="6" customWidth="1"/>
    <col min="5383" max="5383" width="5" style="6" customWidth="1"/>
    <col min="5384" max="5393" width="4.42578125" style="6" customWidth="1"/>
    <col min="5394" max="5394" width="96.28515625" style="6" customWidth="1"/>
    <col min="5395" max="5395" width="22.42578125" style="6" customWidth="1"/>
    <col min="5396" max="5396" width="11.28515625" style="6" customWidth="1"/>
    <col min="5397" max="5397" width="11.85546875" style="6" customWidth="1"/>
    <col min="5398" max="5398" width="11.42578125" style="6" customWidth="1"/>
    <col min="5399" max="5399" width="11.5703125" style="6" customWidth="1"/>
    <col min="5400" max="5401" width="12.7109375" style="6" customWidth="1"/>
    <col min="5402" max="5402" width="12.5703125" style="6" customWidth="1"/>
    <col min="5403" max="5403" width="12.28515625" style="6" customWidth="1"/>
    <col min="5404" max="5404" width="10.140625" style="6" bestFit="1" customWidth="1"/>
    <col min="5405" max="5405" width="9.7109375" style="6" bestFit="1" customWidth="1"/>
    <col min="5406" max="5632" width="9.140625" style="6"/>
    <col min="5633" max="5633" width="4.7109375" style="6" customWidth="1"/>
    <col min="5634" max="5634" width="5.140625" style="6" customWidth="1"/>
    <col min="5635" max="5635" width="4.85546875" style="6" customWidth="1"/>
    <col min="5636" max="5638" width="4.42578125" style="6" customWidth="1"/>
    <col min="5639" max="5639" width="5" style="6" customWidth="1"/>
    <col min="5640" max="5649" width="4.42578125" style="6" customWidth="1"/>
    <col min="5650" max="5650" width="96.28515625" style="6" customWidth="1"/>
    <col min="5651" max="5651" width="22.42578125" style="6" customWidth="1"/>
    <col min="5652" max="5652" width="11.28515625" style="6" customWidth="1"/>
    <col min="5653" max="5653" width="11.85546875" style="6" customWidth="1"/>
    <col min="5654" max="5654" width="11.42578125" style="6" customWidth="1"/>
    <col min="5655" max="5655" width="11.5703125" style="6" customWidth="1"/>
    <col min="5656" max="5657" width="12.7109375" style="6" customWidth="1"/>
    <col min="5658" max="5658" width="12.5703125" style="6" customWidth="1"/>
    <col min="5659" max="5659" width="12.28515625" style="6" customWidth="1"/>
    <col min="5660" max="5660" width="10.140625" style="6" bestFit="1" customWidth="1"/>
    <col min="5661" max="5661" width="9.7109375" style="6" bestFit="1" customWidth="1"/>
    <col min="5662" max="5888" width="9.140625" style="6"/>
    <col min="5889" max="5889" width="4.7109375" style="6" customWidth="1"/>
    <col min="5890" max="5890" width="5.140625" style="6" customWidth="1"/>
    <col min="5891" max="5891" width="4.85546875" style="6" customWidth="1"/>
    <col min="5892" max="5894" width="4.42578125" style="6" customWidth="1"/>
    <col min="5895" max="5895" width="5" style="6" customWidth="1"/>
    <col min="5896" max="5905" width="4.42578125" style="6" customWidth="1"/>
    <col min="5906" max="5906" width="96.28515625" style="6" customWidth="1"/>
    <col min="5907" max="5907" width="22.42578125" style="6" customWidth="1"/>
    <col min="5908" max="5908" width="11.28515625" style="6" customWidth="1"/>
    <col min="5909" max="5909" width="11.85546875" style="6" customWidth="1"/>
    <col min="5910" max="5910" width="11.42578125" style="6" customWidth="1"/>
    <col min="5911" max="5911" width="11.5703125" style="6" customWidth="1"/>
    <col min="5912" max="5913" width="12.7109375" style="6" customWidth="1"/>
    <col min="5914" max="5914" width="12.5703125" style="6" customWidth="1"/>
    <col min="5915" max="5915" width="12.28515625" style="6" customWidth="1"/>
    <col min="5916" max="5916" width="10.140625" style="6" bestFit="1" customWidth="1"/>
    <col min="5917" max="5917" width="9.7109375" style="6" bestFit="1" customWidth="1"/>
    <col min="5918" max="6144" width="9.140625" style="6"/>
    <col min="6145" max="6145" width="4.7109375" style="6" customWidth="1"/>
    <col min="6146" max="6146" width="5.140625" style="6" customWidth="1"/>
    <col min="6147" max="6147" width="4.85546875" style="6" customWidth="1"/>
    <col min="6148" max="6150" width="4.42578125" style="6" customWidth="1"/>
    <col min="6151" max="6151" width="5" style="6" customWidth="1"/>
    <col min="6152" max="6161" width="4.42578125" style="6" customWidth="1"/>
    <col min="6162" max="6162" width="96.28515625" style="6" customWidth="1"/>
    <col min="6163" max="6163" width="22.42578125" style="6" customWidth="1"/>
    <col min="6164" max="6164" width="11.28515625" style="6" customWidth="1"/>
    <col min="6165" max="6165" width="11.85546875" style="6" customWidth="1"/>
    <col min="6166" max="6166" width="11.42578125" style="6" customWidth="1"/>
    <col min="6167" max="6167" width="11.5703125" style="6" customWidth="1"/>
    <col min="6168" max="6169" width="12.7109375" style="6" customWidth="1"/>
    <col min="6170" max="6170" width="12.5703125" style="6" customWidth="1"/>
    <col min="6171" max="6171" width="12.28515625" style="6" customWidth="1"/>
    <col min="6172" max="6172" width="10.140625" style="6" bestFit="1" customWidth="1"/>
    <col min="6173" max="6173" width="9.7109375" style="6" bestFit="1" customWidth="1"/>
    <col min="6174" max="6400" width="9.140625" style="6"/>
    <col min="6401" max="6401" width="4.7109375" style="6" customWidth="1"/>
    <col min="6402" max="6402" width="5.140625" style="6" customWidth="1"/>
    <col min="6403" max="6403" width="4.85546875" style="6" customWidth="1"/>
    <col min="6404" max="6406" width="4.42578125" style="6" customWidth="1"/>
    <col min="6407" max="6407" width="5" style="6" customWidth="1"/>
    <col min="6408" max="6417" width="4.42578125" style="6" customWidth="1"/>
    <col min="6418" max="6418" width="96.28515625" style="6" customWidth="1"/>
    <col min="6419" max="6419" width="22.42578125" style="6" customWidth="1"/>
    <col min="6420" max="6420" width="11.28515625" style="6" customWidth="1"/>
    <col min="6421" max="6421" width="11.85546875" style="6" customWidth="1"/>
    <col min="6422" max="6422" width="11.42578125" style="6" customWidth="1"/>
    <col min="6423" max="6423" width="11.5703125" style="6" customWidth="1"/>
    <col min="6424" max="6425" width="12.7109375" style="6" customWidth="1"/>
    <col min="6426" max="6426" width="12.5703125" style="6" customWidth="1"/>
    <col min="6427" max="6427" width="12.28515625" style="6" customWidth="1"/>
    <col min="6428" max="6428" width="10.140625" style="6" bestFit="1" customWidth="1"/>
    <col min="6429" max="6429" width="9.7109375" style="6" bestFit="1" customWidth="1"/>
    <col min="6430" max="6656" width="9.140625" style="6"/>
    <col min="6657" max="6657" width="4.7109375" style="6" customWidth="1"/>
    <col min="6658" max="6658" width="5.140625" style="6" customWidth="1"/>
    <col min="6659" max="6659" width="4.85546875" style="6" customWidth="1"/>
    <col min="6660" max="6662" width="4.42578125" style="6" customWidth="1"/>
    <col min="6663" max="6663" width="5" style="6" customWidth="1"/>
    <col min="6664" max="6673" width="4.42578125" style="6" customWidth="1"/>
    <col min="6674" max="6674" width="96.28515625" style="6" customWidth="1"/>
    <col min="6675" max="6675" width="22.42578125" style="6" customWidth="1"/>
    <col min="6676" max="6676" width="11.28515625" style="6" customWidth="1"/>
    <col min="6677" max="6677" width="11.85546875" style="6" customWidth="1"/>
    <col min="6678" max="6678" width="11.42578125" style="6" customWidth="1"/>
    <col min="6679" max="6679" width="11.5703125" style="6" customWidth="1"/>
    <col min="6680" max="6681" width="12.7109375" style="6" customWidth="1"/>
    <col min="6682" max="6682" width="12.5703125" style="6" customWidth="1"/>
    <col min="6683" max="6683" width="12.28515625" style="6" customWidth="1"/>
    <col min="6684" max="6684" width="10.140625" style="6" bestFit="1" customWidth="1"/>
    <col min="6685" max="6685" width="9.7109375" style="6" bestFit="1" customWidth="1"/>
    <col min="6686" max="6912" width="9.140625" style="6"/>
    <col min="6913" max="6913" width="4.7109375" style="6" customWidth="1"/>
    <col min="6914" max="6914" width="5.140625" style="6" customWidth="1"/>
    <col min="6915" max="6915" width="4.85546875" style="6" customWidth="1"/>
    <col min="6916" max="6918" width="4.42578125" style="6" customWidth="1"/>
    <col min="6919" max="6919" width="5" style="6" customWidth="1"/>
    <col min="6920" max="6929" width="4.42578125" style="6" customWidth="1"/>
    <col min="6930" max="6930" width="96.28515625" style="6" customWidth="1"/>
    <col min="6931" max="6931" width="22.42578125" style="6" customWidth="1"/>
    <col min="6932" max="6932" width="11.28515625" style="6" customWidth="1"/>
    <col min="6933" max="6933" width="11.85546875" style="6" customWidth="1"/>
    <col min="6934" max="6934" width="11.42578125" style="6" customWidth="1"/>
    <col min="6935" max="6935" width="11.5703125" style="6" customWidth="1"/>
    <col min="6936" max="6937" width="12.7109375" style="6" customWidth="1"/>
    <col min="6938" max="6938" width="12.5703125" style="6" customWidth="1"/>
    <col min="6939" max="6939" width="12.28515625" style="6" customWidth="1"/>
    <col min="6940" max="6940" width="10.140625" style="6" bestFit="1" customWidth="1"/>
    <col min="6941" max="6941" width="9.7109375" style="6" bestFit="1" customWidth="1"/>
    <col min="6942" max="7168" width="9.140625" style="6"/>
    <col min="7169" max="7169" width="4.7109375" style="6" customWidth="1"/>
    <col min="7170" max="7170" width="5.140625" style="6" customWidth="1"/>
    <col min="7171" max="7171" width="4.85546875" style="6" customWidth="1"/>
    <col min="7172" max="7174" width="4.42578125" style="6" customWidth="1"/>
    <col min="7175" max="7175" width="5" style="6" customWidth="1"/>
    <col min="7176" max="7185" width="4.42578125" style="6" customWidth="1"/>
    <col min="7186" max="7186" width="96.28515625" style="6" customWidth="1"/>
    <col min="7187" max="7187" width="22.42578125" style="6" customWidth="1"/>
    <col min="7188" max="7188" width="11.28515625" style="6" customWidth="1"/>
    <col min="7189" max="7189" width="11.85546875" style="6" customWidth="1"/>
    <col min="7190" max="7190" width="11.42578125" style="6" customWidth="1"/>
    <col min="7191" max="7191" width="11.5703125" style="6" customWidth="1"/>
    <col min="7192" max="7193" width="12.7109375" style="6" customWidth="1"/>
    <col min="7194" max="7194" width="12.5703125" style="6" customWidth="1"/>
    <col min="7195" max="7195" width="12.28515625" style="6" customWidth="1"/>
    <col min="7196" max="7196" width="10.140625" style="6" bestFit="1" customWidth="1"/>
    <col min="7197" max="7197" width="9.7109375" style="6" bestFit="1" customWidth="1"/>
    <col min="7198" max="7424" width="9.140625" style="6"/>
    <col min="7425" max="7425" width="4.7109375" style="6" customWidth="1"/>
    <col min="7426" max="7426" width="5.140625" style="6" customWidth="1"/>
    <col min="7427" max="7427" width="4.85546875" style="6" customWidth="1"/>
    <col min="7428" max="7430" width="4.42578125" style="6" customWidth="1"/>
    <col min="7431" max="7431" width="5" style="6" customWidth="1"/>
    <col min="7432" max="7441" width="4.42578125" style="6" customWidth="1"/>
    <col min="7442" max="7442" width="96.28515625" style="6" customWidth="1"/>
    <col min="7443" max="7443" width="22.42578125" style="6" customWidth="1"/>
    <col min="7444" max="7444" width="11.28515625" style="6" customWidth="1"/>
    <col min="7445" max="7445" width="11.85546875" style="6" customWidth="1"/>
    <col min="7446" max="7446" width="11.42578125" style="6" customWidth="1"/>
    <col min="7447" max="7447" width="11.5703125" style="6" customWidth="1"/>
    <col min="7448" max="7449" width="12.7109375" style="6" customWidth="1"/>
    <col min="7450" max="7450" width="12.5703125" style="6" customWidth="1"/>
    <col min="7451" max="7451" width="12.28515625" style="6" customWidth="1"/>
    <col min="7452" max="7452" width="10.140625" style="6" bestFit="1" customWidth="1"/>
    <col min="7453" max="7453" width="9.7109375" style="6" bestFit="1" customWidth="1"/>
    <col min="7454" max="7680" width="9.140625" style="6"/>
    <col min="7681" max="7681" width="4.7109375" style="6" customWidth="1"/>
    <col min="7682" max="7682" width="5.140625" style="6" customWidth="1"/>
    <col min="7683" max="7683" width="4.85546875" style="6" customWidth="1"/>
    <col min="7684" max="7686" width="4.42578125" style="6" customWidth="1"/>
    <col min="7687" max="7687" width="5" style="6" customWidth="1"/>
    <col min="7688" max="7697" width="4.42578125" style="6" customWidth="1"/>
    <col min="7698" max="7698" width="96.28515625" style="6" customWidth="1"/>
    <col min="7699" max="7699" width="22.42578125" style="6" customWidth="1"/>
    <col min="7700" max="7700" width="11.28515625" style="6" customWidth="1"/>
    <col min="7701" max="7701" width="11.85546875" style="6" customWidth="1"/>
    <col min="7702" max="7702" width="11.42578125" style="6" customWidth="1"/>
    <col min="7703" max="7703" width="11.5703125" style="6" customWidth="1"/>
    <col min="7704" max="7705" width="12.7109375" style="6" customWidth="1"/>
    <col min="7706" max="7706" width="12.5703125" style="6" customWidth="1"/>
    <col min="7707" max="7707" width="12.28515625" style="6" customWidth="1"/>
    <col min="7708" max="7708" width="10.140625" style="6" bestFit="1" customWidth="1"/>
    <col min="7709" max="7709" width="9.7109375" style="6" bestFit="1" customWidth="1"/>
    <col min="7710" max="7936" width="9.140625" style="6"/>
    <col min="7937" max="7937" width="4.7109375" style="6" customWidth="1"/>
    <col min="7938" max="7938" width="5.140625" style="6" customWidth="1"/>
    <col min="7939" max="7939" width="4.85546875" style="6" customWidth="1"/>
    <col min="7940" max="7942" width="4.42578125" style="6" customWidth="1"/>
    <col min="7943" max="7943" width="5" style="6" customWidth="1"/>
    <col min="7944" max="7953" width="4.42578125" style="6" customWidth="1"/>
    <col min="7954" max="7954" width="96.28515625" style="6" customWidth="1"/>
    <col min="7955" max="7955" width="22.42578125" style="6" customWidth="1"/>
    <col min="7956" max="7956" width="11.28515625" style="6" customWidth="1"/>
    <col min="7957" max="7957" width="11.85546875" style="6" customWidth="1"/>
    <col min="7958" max="7958" width="11.42578125" style="6" customWidth="1"/>
    <col min="7959" max="7959" width="11.5703125" style="6" customWidth="1"/>
    <col min="7960" max="7961" width="12.7109375" style="6" customWidth="1"/>
    <col min="7962" max="7962" width="12.5703125" style="6" customWidth="1"/>
    <col min="7963" max="7963" width="12.28515625" style="6" customWidth="1"/>
    <col min="7964" max="7964" width="10.140625" style="6" bestFit="1" customWidth="1"/>
    <col min="7965" max="7965" width="9.7109375" style="6" bestFit="1" customWidth="1"/>
    <col min="7966" max="8192" width="9.140625" style="6"/>
    <col min="8193" max="8193" width="4.7109375" style="6" customWidth="1"/>
    <col min="8194" max="8194" width="5.140625" style="6" customWidth="1"/>
    <col min="8195" max="8195" width="4.85546875" style="6" customWidth="1"/>
    <col min="8196" max="8198" width="4.42578125" style="6" customWidth="1"/>
    <col min="8199" max="8199" width="5" style="6" customWidth="1"/>
    <col min="8200" max="8209" width="4.42578125" style="6" customWidth="1"/>
    <col min="8210" max="8210" width="96.28515625" style="6" customWidth="1"/>
    <col min="8211" max="8211" width="22.42578125" style="6" customWidth="1"/>
    <col min="8212" max="8212" width="11.28515625" style="6" customWidth="1"/>
    <col min="8213" max="8213" width="11.85546875" style="6" customWidth="1"/>
    <col min="8214" max="8214" width="11.42578125" style="6" customWidth="1"/>
    <col min="8215" max="8215" width="11.5703125" style="6" customWidth="1"/>
    <col min="8216" max="8217" width="12.7109375" style="6" customWidth="1"/>
    <col min="8218" max="8218" width="12.5703125" style="6" customWidth="1"/>
    <col min="8219" max="8219" width="12.28515625" style="6" customWidth="1"/>
    <col min="8220" max="8220" width="10.140625" style="6" bestFit="1" customWidth="1"/>
    <col min="8221" max="8221" width="9.7109375" style="6" bestFit="1" customWidth="1"/>
    <col min="8222" max="8448" width="9.140625" style="6"/>
    <col min="8449" max="8449" width="4.7109375" style="6" customWidth="1"/>
    <col min="8450" max="8450" width="5.140625" style="6" customWidth="1"/>
    <col min="8451" max="8451" width="4.85546875" style="6" customWidth="1"/>
    <col min="8452" max="8454" width="4.42578125" style="6" customWidth="1"/>
    <col min="8455" max="8455" width="5" style="6" customWidth="1"/>
    <col min="8456" max="8465" width="4.42578125" style="6" customWidth="1"/>
    <col min="8466" max="8466" width="96.28515625" style="6" customWidth="1"/>
    <col min="8467" max="8467" width="22.42578125" style="6" customWidth="1"/>
    <col min="8468" max="8468" width="11.28515625" style="6" customWidth="1"/>
    <col min="8469" max="8469" width="11.85546875" style="6" customWidth="1"/>
    <col min="8470" max="8470" width="11.42578125" style="6" customWidth="1"/>
    <col min="8471" max="8471" width="11.5703125" style="6" customWidth="1"/>
    <col min="8472" max="8473" width="12.7109375" style="6" customWidth="1"/>
    <col min="8474" max="8474" width="12.5703125" style="6" customWidth="1"/>
    <col min="8475" max="8475" width="12.28515625" style="6" customWidth="1"/>
    <col min="8476" max="8476" width="10.140625" style="6" bestFit="1" customWidth="1"/>
    <col min="8477" max="8477" width="9.7109375" style="6" bestFit="1" customWidth="1"/>
    <col min="8478" max="8704" width="9.140625" style="6"/>
    <col min="8705" max="8705" width="4.7109375" style="6" customWidth="1"/>
    <col min="8706" max="8706" width="5.140625" style="6" customWidth="1"/>
    <col min="8707" max="8707" width="4.85546875" style="6" customWidth="1"/>
    <col min="8708" max="8710" width="4.42578125" style="6" customWidth="1"/>
    <col min="8711" max="8711" width="5" style="6" customWidth="1"/>
    <col min="8712" max="8721" width="4.42578125" style="6" customWidth="1"/>
    <col min="8722" max="8722" width="96.28515625" style="6" customWidth="1"/>
    <col min="8723" max="8723" width="22.42578125" style="6" customWidth="1"/>
    <col min="8724" max="8724" width="11.28515625" style="6" customWidth="1"/>
    <col min="8725" max="8725" width="11.85546875" style="6" customWidth="1"/>
    <col min="8726" max="8726" width="11.42578125" style="6" customWidth="1"/>
    <col min="8727" max="8727" width="11.5703125" style="6" customWidth="1"/>
    <col min="8728" max="8729" width="12.7109375" style="6" customWidth="1"/>
    <col min="8730" max="8730" width="12.5703125" style="6" customWidth="1"/>
    <col min="8731" max="8731" width="12.28515625" style="6" customWidth="1"/>
    <col min="8732" max="8732" width="10.140625" style="6" bestFit="1" customWidth="1"/>
    <col min="8733" max="8733" width="9.7109375" style="6" bestFit="1" customWidth="1"/>
    <col min="8734" max="8960" width="9.140625" style="6"/>
    <col min="8961" max="8961" width="4.7109375" style="6" customWidth="1"/>
    <col min="8962" max="8962" width="5.140625" style="6" customWidth="1"/>
    <col min="8963" max="8963" width="4.85546875" style="6" customWidth="1"/>
    <col min="8964" max="8966" width="4.42578125" style="6" customWidth="1"/>
    <col min="8967" max="8967" width="5" style="6" customWidth="1"/>
    <col min="8968" max="8977" width="4.42578125" style="6" customWidth="1"/>
    <col min="8978" max="8978" width="96.28515625" style="6" customWidth="1"/>
    <col min="8979" max="8979" width="22.42578125" style="6" customWidth="1"/>
    <col min="8980" max="8980" width="11.28515625" style="6" customWidth="1"/>
    <col min="8981" max="8981" width="11.85546875" style="6" customWidth="1"/>
    <col min="8982" max="8982" width="11.42578125" style="6" customWidth="1"/>
    <col min="8983" max="8983" width="11.5703125" style="6" customWidth="1"/>
    <col min="8984" max="8985" width="12.7109375" style="6" customWidth="1"/>
    <col min="8986" max="8986" width="12.5703125" style="6" customWidth="1"/>
    <col min="8987" max="8987" width="12.28515625" style="6" customWidth="1"/>
    <col min="8988" max="8988" width="10.140625" style="6" bestFit="1" customWidth="1"/>
    <col min="8989" max="8989" width="9.7109375" style="6" bestFit="1" customWidth="1"/>
    <col min="8990" max="9216" width="9.140625" style="6"/>
    <col min="9217" max="9217" width="4.7109375" style="6" customWidth="1"/>
    <col min="9218" max="9218" width="5.140625" style="6" customWidth="1"/>
    <col min="9219" max="9219" width="4.85546875" style="6" customWidth="1"/>
    <col min="9220" max="9222" width="4.42578125" style="6" customWidth="1"/>
    <col min="9223" max="9223" width="5" style="6" customWidth="1"/>
    <col min="9224" max="9233" width="4.42578125" style="6" customWidth="1"/>
    <col min="9234" max="9234" width="96.28515625" style="6" customWidth="1"/>
    <col min="9235" max="9235" width="22.42578125" style="6" customWidth="1"/>
    <col min="9236" max="9236" width="11.28515625" style="6" customWidth="1"/>
    <col min="9237" max="9237" width="11.85546875" style="6" customWidth="1"/>
    <col min="9238" max="9238" width="11.42578125" style="6" customWidth="1"/>
    <col min="9239" max="9239" width="11.5703125" style="6" customWidth="1"/>
    <col min="9240" max="9241" width="12.7109375" style="6" customWidth="1"/>
    <col min="9242" max="9242" width="12.5703125" style="6" customWidth="1"/>
    <col min="9243" max="9243" width="12.28515625" style="6" customWidth="1"/>
    <col min="9244" max="9244" width="10.140625" style="6" bestFit="1" customWidth="1"/>
    <col min="9245" max="9245" width="9.7109375" style="6" bestFit="1" customWidth="1"/>
    <col min="9246" max="9472" width="9.140625" style="6"/>
    <col min="9473" max="9473" width="4.7109375" style="6" customWidth="1"/>
    <col min="9474" max="9474" width="5.140625" style="6" customWidth="1"/>
    <col min="9475" max="9475" width="4.85546875" style="6" customWidth="1"/>
    <col min="9476" max="9478" width="4.42578125" style="6" customWidth="1"/>
    <col min="9479" max="9479" width="5" style="6" customWidth="1"/>
    <col min="9480" max="9489" width="4.42578125" style="6" customWidth="1"/>
    <col min="9490" max="9490" width="96.28515625" style="6" customWidth="1"/>
    <col min="9491" max="9491" width="22.42578125" style="6" customWidth="1"/>
    <col min="9492" max="9492" width="11.28515625" style="6" customWidth="1"/>
    <col min="9493" max="9493" width="11.85546875" style="6" customWidth="1"/>
    <col min="9494" max="9494" width="11.42578125" style="6" customWidth="1"/>
    <col min="9495" max="9495" width="11.5703125" style="6" customWidth="1"/>
    <col min="9496" max="9497" width="12.7109375" style="6" customWidth="1"/>
    <col min="9498" max="9498" width="12.5703125" style="6" customWidth="1"/>
    <col min="9499" max="9499" width="12.28515625" style="6" customWidth="1"/>
    <col min="9500" max="9500" width="10.140625" style="6" bestFit="1" customWidth="1"/>
    <col min="9501" max="9501" width="9.7109375" style="6" bestFit="1" customWidth="1"/>
    <col min="9502" max="9728" width="9.140625" style="6"/>
    <col min="9729" max="9729" width="4.7109375" style="6" customWidth="1"/>
    <col min="9730" max="9730" width="5.140625" style="6" customWidth="1"/>
    <col min="9731" max="9731" width="4.85546875" style="6" customWidth="1"/>
    <col min="9732" max="9734" width="4.42578125" style="6" customWidth="1"/>
    <col min="9735" max="9735" width="5" style="6" customWidth="1"/>
    <col min="9736" max="9745" width="4.42578125" style="6" customWidth="1"/>
    <col min="9746" max="9746" width="96.28515625" style="6" customWidth="1"/>
    <col min="9747" max="9747" width="22.42578125" style="6" customWidth="1"/>
    <col min="9748" max="9748" width="11.28515625" style="6" customWidth="1"/>
    <col min="9749" max="9749" width="11.85546875" style="6" customWidth="1"/>
    <col min="9750" max="9750" width="11.42578125" style="6" customWidth="1"/>
    <col min="9751" max="9751" width="11.5703125" style="6" customWidth="1"/>
    <col min="9752" max="9753" width="12.7109375" style="6" customWidth="1"/>
    <col min="9754" max="9754" width="12.5703125" style="6" customWidth="1"/>
    <col min="9755" max="9755" width="12.28515625" style="6" customWidth="1"/>
    <col min="9756" max="9756" width="10.140625" style="6" bestFit="1" customWidth="1"/>
    <col min="9757" max="9757" width="9.7109375" style="6" bestFit="1" customWidth="1"/>
    <col min="9758" max="9984" width="9.140625" style="6"/>
    <col min="9985" max="9985" width="4.7109375" style="6" customWidth="1"/>
    <col min="9986" max="9986" width="5.140625" style="6" customWidth="1"/>
    <col min="9987" max="9987" width="4.85546875" style="6" customWidth="1"/>
    <col min="9988" max="9990" width="4.42578125" style="6" customWidth="1"/>
    <col min="9991" max="9991" width="5" style="6" customWidth="1"/>
    <col min="9992" max="10001" width="4.42578125" style="6" customWidth="1"/>
    <col min="10002" max="10002" width="96.28515625" style="6" customWidth="1"/>
    <col min="10003" max="10003" width="22.42578125" style="6" customWidth="1"/>
    <col min="10004" max="10004" width="11.28515625" style="6" customWidth="1"/>
    <col min="10005" max="10005" width="11.85546875" style="6" customWidth="1"/>
    <col min="10006" max="10006" width="11.42578125" style="6" customWidth="1"/>
    <col min="10007" max="10007" width="11.5703125" style="6" customWidth="1"/>
    <col min="10008" max="10009" width="12.7109375" style="6" customWidth="1"/>
    <col min="10010" max="10010" width="12.5703125" style="6" customWidth="1"/>
    <col min="10011" max="10011" width="12.28515625" style="6" customWidth="1"/>
    <col min="10012" max="10012" width="10.140625" style="6" bestFit="1" customWidth="1"/>
    <col min="10013" max="10013" width="9.7109375" style="6" bestFit="1" customWidth="1"/>
    <col min="10014" max="10240" width="9.140625" style="6"/>
    <col min="10241" max="10241" width="4.7109375" style="6" customWidth="1"/>
    <col min="10242" max="10242" width="5.140625" style="6" customWidth="1"/>
    <col min="10243" max="10243" width="4.85546875" style="6" customWidth="1"/>
    <col min="10244" max="10246" width="4.42578125" style="6" customWidth="1"/>
    <col min="10247" max="10247" width="5" style="6" customWidth="1"/>
    <col min="10248" max="10257" width="4.42578125" style="6" customWidth="1"/>
    <col min="10258" max="10258" width="96.28515625" style="6" customWidth="1"/>
    <col min="10259" max="10259" width="22.42578125" style="6" customWidth="1"/>
    <col min="10260" max="10260" width="11.28515625" style="6" customWidth="1"/>
    <col min="10261" max="10261" width="11.85546875" style="6" customWidth="1"/>
    <col min="10262" max="10262" width="11.42578125" style="6" customWidth="1"/>
    <col min="10263" max="10263" width="11.5703125" style="6" customWidth="1"/>
    <col min="10264" max="10265" width="12.7109375" style="6" customWidth="1"/>
    <col min="10266" max="10266" width="12.5703125" style="6" customWidth="1"/>
    <col min="10267" max="10267" width="12.28515625" style="6" customWidth="1"/>
    <col min="10268" max="10268" width="10.140625" style="6" bestFit="1" customWidth="1"/>
    <col min="10269" max="10269" width="9.7109375" style="6" bestFit="1" customWidth="1"/>
    <col min="10270" max="10496" width="9.140625" style="6"/>
    <col min="10497" max="10497" width="4.7109375" style="6" customWidth="1"/>
    <col min="10498" max="10498" width="5.140625" style="6" customWidth="1"/>
    <col min="10499" max="10499" width="4.85546875" style="6" customWidth="1"/>
    <col min="10500" max="10502" width="4.42578125" style="6" customWidth="1"/>
    <col min="10503" max="10503" width="5" style="6" customWidth="1"/>
    <col min="10504" max="10513" width="4.42578125" style="6" customWidth="1"/>
    <col min="10514" max="10514" width="96.28515625" style="6" customWidth="1"/>
    <col min="10515" max="10515" width="22.42578125" style="6" customWidth="1"/>
    <col min="10516" max="10516" width="11.28515625" style="6" customWidth="1"/>
    <col min="10517" max="10517" width="11.85546875" style="6" customWidth="1"/>
    <col min="10518" max="10518" width="11.42578125" style="6" customWidth="1"/>
    <col min="10519" max="10519" width="11.5703125" style="6" customWidth="1"/>
    <col min="10520" max="10521" width="12.7109375" style="6" customWidth="1"/>
    <col min="10522" max="10522" width="12.5703125" style="6" customWidth="1"/>
    <col min="10523" max="10523" width="12.28515625" style="6" customWidth="1"/>
    <col min="10524" max="10524" width="10.140625" style="6" bestFit="1" customWidth="1"/>
    <col min="10525" max="10525" width="9.7109375" style="6" bestFit="1" customWidth="1"/>
    <col min="10526" max="10752" width="9.140625" style="6"/>
    <col min="10753" max="10753" width="4.7109375" style="6" customWidth="1"/>
    <col min="10754" max="10754" width="5.140625" style="6" customWidth="1"/>
    <col min="10755" max="10755" width="4.85546875" style="6" customWidth="1"/>
    <col min="10756" max="10758" width="4.42578125" style="6" customWidth="1"/>
    <col min="10759" max="10759" width="5" style="6" customWidth="1"/>
    <col min="10760" max="10769" width="4.42578125" style="6" customWidth="1"/>
    <col min="10770" max="10770" width="96.28515625" style="6" customWidth="1"/>
    <col min="10771" max="10771" width="22.42578125" style="6" customWidth="1"/>
    <col min="10772" max="10772" width="11.28515625" style="6" customWidth="1"/>
    <col min="10773" max="10773" width="11.85546875" style="6" customWidth="1"/>
    <col min="10774" max="10774" width="11.42578125" style="6" customWidth="1"/>
    <col min="10775" max="10775" width="11.5703125" style="6" customWidth="1"/>
    <col min="10776" max="10777" width="12.7109375" style="6" customWidth="1"/>
    <col min="10778" max="10778" width="12.5703125" style="6" customWidth="1"/>
    <col min="10779" max="10779" width="12.28515625" style="6" customWidth="1"/>
    <col min="10780" max="10780" width="10.140625" style="6" bestFit="1" customWidth="1"/>
    <col min="10781" max="10781" width="9.7109375" style="6" bestFit="1" customWidth="1"/>
    <col min="10782" max="11008" width="9.140625" style="6"/>
    <col min="11009" max="11009" width="4.7109375" style="6" customWidth="1"/>
    <col min="11010" max="11010" width="5.140625" style="6" customWidth="1"/>
    <col min="11011" max="11011" width="4.85546875" style="6" customWidth="1"/>
    <col min="11012" max="11014" width="4.42578125" style="6" customWidth="1"/>
    <col min="11015" max="11015" width="5" style="6" customWidth="1"/>
    <col min="11016" max="11025" width="4.42578125" style="6" customWidth="1"/>
    <col min="11026" max="11026" width="96.28515625" style="6" customWidth="1"/>
    <col min="11027" max="11027" width="22.42578125" style="6" customWidth="1"/>
    <col min="11028" max="11028" width="11.28515625" style="6" customWidth="1"/>
    <col min="11029" max="11029" width="11.85546875" style="6" customWidth="1"/>
    <col min="11030" max="11030" width="11.42578125" style="6" customWidth="1"/>
    <col min="11031" max="11031" width="11.5703125" style="6" customWidth="1"/>
    <col min="11032" max="11033" width="12.7109375" style="6" customWidth="1"/>
    <col min="11034" max="11034" width="12.5703125" style="6" customWidth="1"/>
    <col min="11035" max="11035" width="12.28515625" style="6" customWidth="1"/>
    <col min="11036" max="11036" width="10.140625" style="6" bestFit="1" customWidth="1"/>
    <col min="11037" max="11037" width="9.7109375" style="6" bestFit="1" customWidth="1"/>
    <col min="11038" max="11264" width="9.140625" style="6"/>
    <col min="11265" max="11265" width="4.7109375" style="6" customWidth="1"/>
    <col min="11266" max="11266" width="5.140625" style="6" customWidth="1"/>
    <col min="11267" max="11267" width="4.85546875" style="6" customWidth="1"/>
    <col min="11268" max="11270" width="4.42578125" style="6" customWidth="1"/>
    <col min="11271" max="11271" width="5" style="6" customWidth="1"/>
    <col min="11272" max="11281" width="4.42578125" style="6" customWidth="1"/>
    <col min="11282" max="11282" width="96.28515625" style="6" customWidth="1"/>
    <col min="11283" max="11283" width="22.42578125" style="6" customWidth="1"/>
    <col min="11284" max="11284" width="11.28515625" style="6" customWidth="1"/>
    <col min="11285" max="11285" width="11.85546875" style="6" customWidth="1"/>
    <col min="11286" max="11286" width="11.42578125" style="6" customWidth="1"/>
    <col min="11287" max="11287" width="11.5703125" style="6" customWidth="1"/>
    <col min="11288" max="11289" width="12.7109375" style="6" customWidth="1"/>
    <col min="11290" max="11290" width="12.5703125" style="6" customWidth="1"/>
    <col min="11291" max="11291" width="12.28515625" style="6" customWidth="1"/>
    <col min="11292" max="11292" width="10.140625" style="6" bestFit="1" customWidth="1"/>
    <col min="11293" max="11293" width="9.7109375" style="6" bestFit="1" customWidth="1"/>
    <col min="11294" max="11520" width="9.140625" style="6"/>
    <col min="11521" max="11521" width="4.7109375" style="6" customWidth="1"/>
    <col min="11522" max="11522" width="5.140625" style="6" customWidth="1"/>
    <col min="11523" max="11523" width="4.85546875" style="6" customWidth="1"/>
    <col min="11524" max="11526" width="4.42578125" style="6" customWidth="1"/>
    <col min="11527" max="11527" width="5" style="6" customWidth="1"/>
    <col min="11528" max="11537" width="4.42578125" style="6" customWidth="1"/>
    <col min="11538" max="11538" width="96.28515625" style="6" customWidth="1"/>
    <col min="11539" max="11539" width="22.42578125" style="6" customWidth="1"/>
    <col min="11540" max="11540" width="11.28515625" style="6" customWidth="1"/>
    <col min="11541" max="11541" width="11.85546875" style="6" customWidth="1"/>
    <col min="11542" max="11542" width="11.42578125" style="6" customWidth="1"/>
    <col min="11543" max="11543" width="11.5703125" style="6" customWidth="1"/>
    <col min="11544" max="11545" width="12.7109375" style="6" customWidth="1"/>
    <col min="11546" max="11546" width="12.5703125" style="6" customWidth="1"/>
    <col min="11547" max="11547" width="12.28515625" style="6" customWidth="1"/>
    <col min="11548" max="11548" width="10.140625" style="6" bestFit="1" customWidth="1"/>
    <col min="11549" max="11549" width="9.7109375" style="6" bestFit="1" customWidth="1"/>
    <col min="11550" max="11776" width="9.140625" style="6"/>
    <col min="11777" max="11777" width="4.7109375" style="6" customWidth="1"/>
    <col min="11778" max="11778" width="5.140625" style="6" customWidth="1"/>
    <col min="11779" max="11779" width="4.85546875" style="6" customWidth="1"/>
    <col min="11780" max="11782" width="4.42578125" style="6" customWidth="1"/>
    <col min="11783" max="11783" width="5" style="6" customWidth="1"/>
    <col min="11784" max="11793" width="4.42578125" style="6" customWidth="1"/>
    <col min="11794" max="11794" width="96.28515625" style="6" customWidth="1"/>
    <col min="11795" max="11795" width="22.42578125" style="6" customWidth="1"/>
    <col min="11796" max="11796" width="11.28515625" style="6" customWidth="1"/>
    <col min="11797" max="11797" width="11.85546875" style="6" customWidth="1"/>
    <col min="11798" max="11798" width="11.42578125" style="6" customWidth="1"/>
    <col min="11799" max="11799" width="11.5703125" style="6" customWidth="1"/>
    <col min="11800" max="11801" width="12.7109375" style="6" customWidth="1"/>
    <col min="11802" max="11802" width="12.5703125" style="6" customWidth="1"/>
    <col min="11803" max="11803" width="12.28515625" style="6" customWidth="1"/>
    <col min="11804" max="11804" width="10.140625" style="6" bestFit="1" customWidth="1"/>
    <col min="11805" max="11805" width="9.7109375" style="6" bestFit="1" customWidth="1"/>
    <col min="11806" max="12032" width="9.140625" style="6"/>
    <col min="12033" max="12033" width="4.7109375" style="6" customWidth="1"/>
    <col min="12034" max="12034" width="5.140625" style="6" customWidth="1"/>
    <col min="12035" max="12035" width="4.85546875" style="6" customWidth="1"/>
    <col min="12036" max="12038" width="4.42578125" style="6" customWidth="1"/>
    <col min="12039" max="12039" width="5" style="6" customWidth="1"/>
    <col min="12040" max="12049" width="4.42578125" style="6" customWidth="1"/>
    <col min="12050" max="12050" width="96.28515625" style="6" customWidth="1"/>
    <col min="12051" max="12051" width="22.42578125" style="6" customWidth="1"/>
    <col min="12052" max="12052" width="11.28515625" style="6" customWidth="1"/>
    <col min="12053" max="12053" width="11.85546875" style="6" customWidth="1"/>
    <col min="12054" max="12054" width="11.42578125" style="6" customWidth="1"/>
    <col min="12055" max="12055" width="11.5703125" style="6" customWidth="1"/>
    <col min="12056" max="12057" width="12.7109375" style="6" customWidth="1"/>
    <col min="12058" max="12058" width="12.5703125" style="6" customWidth="1"/>
    <col min="12059" max="12059" width="12.28515625" style="6" customWidth="1"/>
    <col min="12060" max="12060" width="10.140625" style="6" bestFit="1" customWidth="1"/>
    <col min="12061" max="12061" width="9.7109375" style="6" bestFit="1" customWidth="1"/>
    <col min="12062" max="12288" width="9.140625" style="6"/>
    <col min="12289" max="12289" width="4.7109375" style="6" customWidth="1"/>
    <col min="12290" max="12290" width="5.140625" style="6" customWidth="1"/>
    <col min="12291" max="12291" width="4.85546875" style="6" customWidth="1"/>
    <col min="12292" max="12294" width="4.42578125" style="6" customWidth="1"/>
    <col min="12295" max="12295" width="5" style="6" customWidth="1"/>
    <col min="12296" max="12305" width="4.42578125" style="6" customWidth="1"/>
    <col min="12306" max="12306" width="96.28515625" style="6" customWidth="1"/>
    <col min="12307" max="12307" width="22.42578125" style="6" customWidth="1"/>
    <col min="12308" max="12308" width="11.28515625" style="6" customWidth="1"/>
    <col min="12309" max="12309" width="11.85546875" style="6" customWidth="1"/>
    <col min="12310" max="12310" width="11.42578125" style="6" customWidth="1"/>
    <col min="12311" max="12311" width="11.5703125" style="6" customWidth="1"/>
    <col min="12312" max="12313" width="12.7109375" style="6" customWidth="1"/>
    <col min="12314" max="12314" width="12.5703125" style="6" customWidth="1"/>
    <col min="12315" max="12315" width="12.28515625" style="6" customWidth="1"/>
    <col min="12316" max="12316" width="10.140625" style="6" bestFit="1" customWidth="1"/>
    <col min="12317" max="12317" width="9.7109375" style="6" bestFit="1" customWidth="1"/>
    <col min="12318" max="12544" width="9.140625" style="6"/>
    <col min="12545" max="12545" width="4.7109375" style="6" customWidth="1"/>
    <col min="12546" max="12546" width="5.140625" style="6" customWidth="1"/>
    <col min="12547" max="12547" width="4.85546875" style="6" customWidth="1"/>
    <col min="12548" max="12550" width="4.42578125" style="6" customWidth="1"/>
    <col min="12551" max="12551" width="5" style="6" customWidth="1"/>
    <col min="12552" max="12561" width="4.42578125" style="6" customWidth="1"/>
    <col min="12562" max="12562" width="96.28515625" style="6" customWidth="1"/>
    <col min="12563" max="12563" width="22.42578125" style="6" customWidth="1"/>
    <col min="12564" max="12564" width="11.28515625" style="6" customWidth="1"/>
    <col min="12565" max="12565" width="11.85546875" style="6" customWidth="1"/>
    <col min="12566" max="12566" width="11.42578125" style="6" customWidth="1"/>
    <col min="12567" max="12567" width="11.5703125" style="6" customWidth="1"/>
    <col min="12568" max="12569" width="12.7109375" style="6" customWidth="1"/>
    <col min="12570" max="12570" width="12.5703125" style="6" customWidth="1"/>
    <col min="12571" max="12571" width="12.28515625" style="6" customWidth="1"/>
    <col min="12572" max="12572" width="10.140625" style="6" bestFit="1" customWidth="1"/>
    <col min="12573" max="12573" width="9.7109375" style="6" bestFit="1" customWidth="1"/>
    <col min="12574" max="12800" width="9.140625" style="6"/>
    <col min="12801" max="12801" width="4.7109375" style="6" customWidth="1"/>
    <col min="12802" max="12802" width="5.140625" style="6" customWidth="1"/>
    <col min="12803" max="12803" width="4.85546875" style="6" customWidth="1"/>
    <col min="12804" max="12806" width="4.42578125" style="6" customWidth="1"/>
    <col min="12807" max="12807" width="5" style="6" customWidth="1"/>
    <col min="12808" max="12817" width="4.42578125" style="6" customWidth="1"/>
    <col min="12818" max="12818" width="96.28515625" style="6" customWidth="1"/>
    <col min="12819" max="12819" width="22.42578125" style="6" customWidth="1"/>
    <col min="12820" max="12820" width="11.28515625" style="6" customWidth="1"/>
    <col min="12821" max="12821" width="11.85546875" style="6" customWidth="1"/>
    <col min="12822" max="12822" width="11.42578125" style="6" customWidth="1"/>
    <col min="12823" max="12823" width="11.5703125" style="6" customWidth="1"/>
    <col min="12824" max="12825" width="12.7109375" style="6" customWidth="1"/>
    <col min="12826" max="12826" width="12.5703125" style="6" customWidth="1"/>
    <col min="12827" max="12827" width="12.28515625" style="6" customWidth="1"/>
    <col min="12828" max="12828" width="10.140625" style="6" bestFit="1" customWidth="1"/>
    <col min="12829" max="12829" width="9.7109375" style="6" bestFit="1" customWidth="1"/>
    <col min="12830" max="13056" width="9.140625" style="6"/>
    <col min="13057" max="13057" width="4.7109375" style="6" customWidth="1"/>
    <col min="13058" max="13058" width="5.140625" style="6" customWidth="1"/>
    <col min="13059" max="13059" width="4.85546875" style="6" customWidth="1"/>
    <col min="13060" max="13062" width="4.42578125" style="6" customWidth="1"/>
    <col min="13063" max="13063" width="5" style="6" customWidth="1"/>
    <col min="13064" max="13073" width="4.42578125" style="6" customWidth="1"/>
    <col min="13074" max="13074" width="96.28515625" style="6" customWidth="1"/>
    <col min="13075" max="13075" width="22.42578125" style="6" customWidth="1"/>
    <col min="13076" max="13076" width="11.28515625" style="6" customWidth="1"/>
    <col min="13077" max="13077" width="11.85546875" style="6" customWidth="1"/>
    <col min="13078" max="13078" width="11.42578125" style="6" customWidth="1"/>
    <col min="13079" max="13079" width="11.5703125" style="6" customWidth="1"/>
    <col min="13080" max="13081" width="12.7109375" style="6" customWidth="1"/>
    <col min="13082" max="13082" width="12.5703125" style="6" customWidth="1"/>
    <col min="13083" max="13083" width="12.28515625" style="6" customWidth="1"/>
    <col min="13084" max="13084" width="10.140625" style="6" bestFit="1" customWidth="1"/>
    <col min="13085" max="13085" width="9.7109375" style="6" bestFit="1" customWidth="1"/>
    <col min="13086" max="13312" width="9.140625" style="6"/>
    <col min="13313" max="13313" width="4.7109375" style="6" customWidth="1"/>
    <col min="13314" max="13314" width="5.140625" style="6" customWidth="1"/>
    <col min="13315" max="13315" width="4.85546875" style="6" customWidth="1"/>
    <col min="13316" max="13318" width="4.42578125" style="6" customWidth="1"/>
    <col min="13319" max="13319" width="5" style="6" customWidth="1"/>
    <col min="13320" max="13329" width="4.42578125" style="6" customWidth="1"/>
    <col min="13330" max="13330" width="96.28515625" style="6" customWidth="1"/>
    <col min="13331" max="13331" width="22.42578125" style="6" customWidth="1"/>
    <col min="13332" max="13332" width="11.28515625" style="6" customWidth="1"/>
    <col min="13333" max="13333" width="11.85546875" style="6" customWidth="1"/>
    <col min="13334" max="13334" width="11.42578125" style="6" customWidth="1"/>
    <col min="13335" max="13335" width="11.5703125" style="6" customWidth="1"/>
    <col min="13336" max="13337" width="12.7109375" style="6" customWidth="1"/>
    <col min="13338" max="13338" width="12.5703125" style="6" customWidth="1"/>
    <col min="13339" max="13339" width="12.28515625" style="6" customWidth="1"/>
    <col min="13340" max="13340" width="10.140625" style="6" bestFit="1" customWidth="1"/>
    <col min="13341" max="13341" width="9.7109375" style="6" bestFit="1" customWidth="1"/>
    <col min="13342" max="13568" width="9.140625" style="6"/>
    <col min="13569" max="13569" width="4.7109375" style="6" customWidth="1"/>
    <col min="13570" max="13570" width="5.140625" style="6" customWidth="1"/>
    <col min="13571" max="13571" width="4.85546875" style="6" customWidth="1"/>
    <col min="13572" max="13574" width="4.42578125" style="6" customWidth="1"/>
    <col min="13575" max="13575" width="5" style="6" customWidth="1"/>
    <col min="13576" max="13585" width="4.42578125" style="6" customWidth="1"/>
    <col min="13586" max="13586" width="96.28515625" style="6" customWidth="1"/>
    <col min="13587" max="13587" width="22.42578125" style="6" customWidth="1"/>
    <col min="13588" max="13588" width="11.28515625" style="6" customWidth="1"/>
    <col min="13589" max="13589" width="11.85546875" style="6" customWidth="1"/>
    <col min="13590" max="13590" width="11.42578125" style="6" customWidth="1"/>
    <col min="13591" max="13591" width="11.5703125" style="6" customWidth="1"/>
    <col min="13592" max="13593" width="12.7109375" style="6" customWidth="1"/>
    <col min="13594" max="13594" width="12.5703125" style="6" customWidth="1"/>
    <col min="13595" max="13595" width="12.28515625" style="6" customWidth="1"/>
    <col min="13596" max="13596" width="10.140625" style="6" bestFit="1" customWidth="1"/>
    <col min="13597" max="13597" width="9.7109375" style="6" bestFit="1" customWidth="1"/>
    <col min="13598" max="13824" width="9.140625" style="6"/>
    <col min="13825" max="13825" width="4.7109375" style="6" customWidth="1"/>
    <col min="13826" max="13826" width="5.140625" style="6" customWidth="1"/>
    <col min="13827" max="13827" width="4.85546875" style="6" customWidth="1"/>
    <col min="13828" max="13830" width="4.42578125" style="6" customWidth="1"/>
    <col min="13831" max="13831" width="5" style="6" customWidth="1"/>
    <col min="13832" max="13841" width="4.42578125" style="6" customWidth="1"/>
    <col min="13842" max="13842" width="96.28515625" style="6" customWidth="1"/>
    <col min="13843" max="13843" width="22.42578125" style="6" customWidth="1"/>
    <col min="13844" max="13844" width="11.28515625" style="6" customWidth="1"/>
    <col min="13845" max="13845" width="11.85546875" style="6" customWidth="1"/>
    <col min="13846" max="13846" width="11.42578125" style="6" customWidth="1"/>
    <col min="13847" max="13847" width="11.5703125" style="6" customWidth="1"/>
    <col min="13848" max="13849" width="12.7109375" style="6" customWidth="1"/>
    <col min="13850" max="13850" width="12.5703125" style="6" customWidth="1"/>
    <col min="13851" max="13851" width="12.28515625" style="6" customWidth="1"/>
    <col min="13852" max="13852" width="10.140625" style="6" bestFit="1" customWidth="1"/>
    <col min="13853" max="13853" width="9.7109375" style="6" bestFit="1" customWidth="1"/>
    <col min="13854" max="14080" width="9.140625" style="6"/>
    <col min="14081" max="14081" width="4.7109375" style="6" customWidth="1"/>
    <col min="14082" max="14082" width="5.140625" style="6" customWidth="1"/>
    <col min="14083" max="14083" width="4.85546875" style="6" customWidth="1"/>
    <col min="14084" max="14086" width="4.42578125" style="6" customWidth="1"/>
    <col min="14087" max="14087" width="5" style="6" customWidth="1"/>
    <col min="14088" max="14097" width="4.42578125" style="6" customWidth="1"/>
    <col min="14098" max="14098" width="96.28515625" style="6" customWidth="1"/>
    <col min="14099" max="14099" width="22.42578125" style="6" customWidth="1"/>
    <col min="14100" max="14100" width="11.28515625" style="6" customWidth="1"/>
    <col min="14101" max="14101" width="11.85546875" style="6" customWidth="1"/>
    <col min="14102" max="14102" width="11.42578125" style="6" customWidth="1"/>
    <col min="14103" max="14103" width="11.5703125" style="6" customWidth="1"/>
    <col min="14104" max="14105" width="12.7109375" style="6" customWidth="1"/>
    <col min="14106" max="14106" width="12.5703125" style="6" customWidth="1"/>
    <col min="14107" max="14107" width="12.28515625" style="6" customWidth="1"/>
    <col min="14108" max="14108" width="10.140625" style="6" bestFit="1" customWidth="1"/>
    <col min="14109" max="14109" width="9.7109375" style="6" bestFit="1" customWidth="1"/>
    <col min="14110" max="14336" width="9.140625" style="6"/>
    <col min="14337" max="14337" width="4.7109375" style="6" customWidth="1"/>
    <col min="14338" max="14338" width="5.140625" style="6" customWidth="1"/>
    <col min="14339" max="14339" width="4.85546875" style="6" customWidth="1"/>
    <col min="14340" max="14342" width="4.42578125" style="6" customWidth="1"/>
    <col min="14343" max="14343" width="5" style="6" customWidth="1"/>
    <col min="14344" max="14353" width="4.42578125" style="6" customWidth="1"/>
    <col min="14354" max="14354" width="96.28515625" style="6" customWidth="1"/>
    <col min="14355" max="14355" width="22.42578125" style="6" customWidth="1"/>
    <col min="14356" max="14356" width="11.28515625" style="6" customWidth="1"/>
    <col min="14357" max="14357" width="11.85546875" style="6" customWidth="1"/>
    <col min="14358" max="14358" width="11.42578125" style="6" customWidth="1"/>
    <col min="14359" max="14359" width="11.5703125" style="6" customWidth="1"/>
    <col min="14360" max="14361" width="12.7109375" style="6" customWidth="1"/>
    <col min="14362" max="14362" width="12.5703125" style="6" customWidth="1"/>
    <col min="14363" max="14363" width="12.28515625" style="6" customWidth="1"/>
    <col min="14364" max="14364" width="10.140625" style="6" bestFit="1" customWidth="1"/>
    <col min="14365" max="14365" width="9.7109375" style="6" bestFit="1" customWidth="1"/>
    <col min="14366" max="14592" width="9.140625" style="6"/>
    <col min="14593" max="14593" width="4.7109375" style="6" customWidth="1"/>
    <col min="14594" max="14594" width="5.140625" style="6" customWidth="1"/>
    <col min="14595" max="14595" width="4.85546875" style="6" customWidth="1"/>
    <col min="14596" max="14598" width="4.42578125" style="6" customWidth="1"/>
    <col min="14599" max="14599" width="5" style="6" customWidth="1"/>
    <col min="14600" max="14609" width="4.42578125" style="6" customWidth="1"/>
    <col min="14610" max="14610" width="96.28515625" style="6" customWidth="1"/>
    <col min="14611" max="14611" width="22.42578125" style="6" customWidth="1"/>
    <col min="14612" max="14612" width="11.28515625" style="6" customWidth="1"/>
    <col min="14613" max="14613" width="11.85546875" style="6" customWidth="1"/>
    <col min="14614" max="14614" width="11.42578125" style="6" customWidth="1"/>
    <col min="14615" max="14615" width="11.5703125" style="6" customWidth="1"/>
    <col min="14616" max="14617" width="12.7109375" style="6" customWidth="1"/>
    <col min="14618" max="14618" width="12.5703125" style="6" customWidth="1"/>
    <col min="14619" max="14619" width="12.28515625" style="6" customWidth="1"/>
    <col min="14620" max="14620" width="10.140625" style="6" bestFit="1" customWidth="1"/>
    <col min="14621" max="14621" width="9.7109375" style="6" bestFit="1" customWidth="1"/>
    <col min="14622" max="14848" width="9.140625" style="6"/>
    <col min="14849" max="14849" width="4.7109375" style="6" customWidth="1"/>
    <col min="14850" max="14850" width="5.140625" style="6" customWidth="1"/>
    <col min="14851" max="14851" width="4.85546875" style="6" customWidth="1"/>
    <col min="14852" max="14854" width="4.42578125" style="6" customWidth="1"/>
    <col min="14855" max="14855" width="5" style="6" customWidth="1"/>
    <col min="14856" max="14865" width="4.42578125" style="6" customWidth="1"/>
    <col min="14866" max="14866" width="96.28515625" style="6" customWidth="1"/>
    <col min="14867" max="14867" width="22.42578125" style="6" customWidth="1"/>
    <col min="14868" max="14868" width="11.28515625" style="6" customWidth="1"/>
    <col min="14869" max="14869" width="11.85546875" style="6" customWidth="1"/>
    <col min="14870" max="14870" width="11.42578125" style="6" customWidth="1"/>
    <col min="14871" max="14871" width="11.5703125" style="6" customWidth="1"/>
    <col min="14872" max="14873" width="12.7109375" style="6" customWidth="1"/>
    <col min="14874" max="14874" width="12.5703125" style="6" customWidth="1"/>
    <col min="14875" max="14875" width="12.28515625" style="6" customWidth="1"/>
    <col min="14876" max="14876" width="10.140625" style="6" bestFit="1" customWidth="1"/>
    <col min="14877" max="14877" width="9.7109375" style="6" bestFit="1" customWidth="1"/>
    <col min="14878" max="15104" width="9.140625" style="6"/>
    <col min="15105" max="15105" width="4.7109375" style="6" customWidth="1"/>
    <col min="15106" max="15106" width="5.140625" style="6" customWidth="1"/>
    <col min="15107" max="15107" width="4.85546875" style="6" customWidth="1"/>
    <col min="15108" max="15110" width="4.42578125" style="6" customWidth="1"/>
    <col min="15111" max="15111" width="5" style="6" customWidth="1"/>
    <col min="15112" max="15121" width="4.42578125" style="6" customWidth="1"/>
    <col min="15122" max="15122" width="96.28515625" style="6" customWidth="1"/>
    <col min="15123" max="15123" width="22.42578125" style="6" customWidth="1"/>
    <col min="15124" max="15124" width="11.28515625" style="6" customWidth="1"/>
    <col min="15125" max="15125" width="11.85546875" style="6" customWidth="1"/>
    <col min="15126" max="15126" width="11.42578125" style="6" customWidth="1"/>
    <col min="15127" max="15127" width="11.5703125" style="6" customWidth="1"/>
    <col min="15128" max="15129" width="12.7109375" style="6" customWidth="1"/>
    <col min="15130" max="15130" width="12.5703125" style="6" customWidth="1"/>
    <col min="15131" max="15131" width="12.28515625" style="6" customWidth="1"/>
    <col min="15132" max="15132" width="10.140625" style="6" bestFit="1" customWidth="1"/>
    <col min="15133" max="15133" width="9.7109375" style="6" bestFit="1" customWidth="1"/>
    <col min="15134" max="15360" width="9.140625" style="6"/>
    <col min="15361" max="15361" width="4.7109375" style="6" customWidth="1"/>
    <col min="15362" max="15362" width="5.140625" style="6" customWidth="1"/>
    <col min="15363" max="15363" width="4.85546875" style="6" customWidth="1"/>
    <col min="15364" max="15366" width="4.42578125" style="6" customWidth="1"/>
    <col min="15367" max="15367" width="5" style="6" customWidth="1"/>
    <col min="15368" max="15377" width="4.42578125" style="6" customWidth="1"/>
    <col min="15378" max="15378" width="96.28515625" style="6" customWidth="1"/>
    <col min="15379" max="15379" width="22.42578125" style="6" customWidth="1"/>
    <col min="15380" max="15380" width="11.28515625" style="6" customWidth="1"/>
    <col min="15381" max="15381" width="11.85546875" style="6" customWidth="1"/>
    <col min="15382" max="15382" width="11.42578125" style="6" customWidth="1"/>
    <col min="15383" max="15383" width="11.5703125" style="6" customWidth="1"/>
    <col min="15384" max="15385" width="12.7109375" style="6" customWidth="1"/>
    <col min="15386" max="15386" width="12.5703125" style="6" customWidth="1"/>
    <col min="15387" max="15387" width="12.28515625" style="6" customWidth="1"/>
    <col min="15388" max="15388" width="10.140625" style="6" bestFit="1" customWidth="1"/>
    <col min="15389" max="15389" width="9.7109375" style="6" bestFit="1" customWidth="1"/>
    <col min="15390" max="15616" width="9.140625" style="6"/>
    <col min="15617" max="15617" width="4.7109375" style="6" customWidth="1"/>
    <col min="15618" max="15618" width="5.140625" style="6" customWidth="1"/>
    <col min="15619" max="15619" width="4.85546875" style="6" customWidth="1"/>
    <col min="15620" max="15622" width="4.42578125" style="6" customWidth="1"/>
    <col min="15623" max="15623" width="5" style="6" customWidth="1"/>
    <col min="15624" max="15633" width="4.42578125" style="6" customWidth="1"/>
    <col min="15634" max="15634" width="96.28515625" style="6" customWidth="1"/>
    <col min="15635" max="15635" width="22.42578125" style="6" customWidth="1"/>
    <col min="15636" max="15636" width="11.28515625" style="6" customWidth="1"/>
    <col min="15637" max="15637" width="11.85546875" style="6" customWidth="1"/>
    <col min="15638" max="15638" width="11.42578125" style="6" customWidth="1"/>
    <col min="15639" max="15639" width="11.5703125" style="6" customWidth="1"/>
    <col min="15640" max="15641" width="12.7109375" style="6" customWidth="1"/>
    <col min="15642" max="15642" width="12.5703125" style="6" customWidth="1"/>
    <col min="15643" max="15643" width="12.28515625" style="6" customWidth="1"/>
    <col min="15644" max="15644" width="10.140625" style="6" bestFit="1" customWidth="1"/>
    <col min="15645" max="15645" width="9.7109375" style="6" bestFit="1" customWidth="1"/>
    <col min="15646" max="15872" width="9.140625" style="6"/>
    <col min="15873" max="15873" width="4.7109375" style="6" customWidth="1"/>
    <col min="15874" max="15874" width="5.140625" style="6" customWidth="1"/>
    <col min="15875" max="15875" width="4.85546875" style="6" customWidth="1"/>
    <col min="15876" max="15878" width="4.42578125" style="6" customWidth="1"/>
    <col min="15879" max="15879" width="5" style="6" customWidth="1"/>
    <col min="15880" max="15889" width="4.42578125" style="6" customWidth="1"/>
    <col min="15890" max="15890" width="96.28515625" style="6" customWidth="1"/>
    <col min="15891" max="15891" width="22.42578125" style="6" customWidth="1"/>
    <col min="15892" max="15892" width="11.28515625" style="6" customWidth="1"/>
    <col min="15893" max="15893" width="11.85546875" style="6" customWidth="1"/>
    <col min="15894" max="15894" width="11.42578125" style="6" customWidth="1"/>
    <col min="15895" max="15895" width="11.5703125" style="6" customWidth="1"/>
    <col min="15896" max="15897" width="12.7109375" style="6" customWidth="1"/>
    <col min="15898" max="15898" width="12.5703125" style="6" customWidth="1"/>
    <col min="15899" max="15899" width="12.28515625" style="6" customWidth="1"/>
    <col min="15900" max="15900" width="10.140625" style="6" bestFit="1" customWidth="1"/>
    <col min="15901" max="15901" width="9.7109375" style="6" bestFit="1" customWidth="1"/>
    <col min="15902" max="16128" width="9.140625" style="6"/>
    <col min="16129" max="16129" width="4.7109375" style="6" customWidth="1"/>
    <col min="16130" max="16130" width="5.140625" style="6" customWidth="1"/>
    <col min="16131" max="16131" width="4.85546875" style="6" customWidth="1"/>
    <col min="16132" max="16134" width="4.42578125" style="6" customWidth="1"/>
    <col min="16135" max="16135" width="5" style="6" customWidth="1"/>
    <col min="16136" max="16145" width="4.42578125" style="6" customWidth="1"/>
    <col min="16146" max="16146" width="96.28515625" style="6" customWidth="1"/>
    <col min="16147" max="16147" width="22.42578125" style="6" customWidth="1"/>
    <col min="16148" max="16148" width="11.28515625" style="6" customWidth="1"/>
    <col min="16149" max="16149" width="11.85546875" style="6" customWidth="1"/>
    <col min="16150" max="16150" width="11.42578125" style="6" customWidth="1"/>
    <col min="16151" max="16151" width="11.5703125" style="6" customWidth="1"/>
    <col min="16152" max="16153" width="12.7109375" style="6" customWidth="1"/>
    <col min="16154" max="16154" width="12.5703125" style="6" customWidth="1"/>
    <col min="16155" max="16155" width="12.28515625" style="6" customWidth="1"/>
    <col min="16156" max="16156" width="10.140625" style="6" bestFit="1" customWidth="1"/>
    <col min="16157" max="16157" width="9.7109375" style="6" bestFit="1" customWidth="1"/>
    <col min="16158" max="16384" width="9.140625" style="6"/>
  </cols>
  <sheetData>
    <row r="1" spans="1:75" x14ac:dyDescent="0.3">
      <c r="C1" s="63"/>
      <c r="D1" s="63"/>
      <c r="E1" s="63"/>
      <c r="F1" s="63"/>
      <c r="G1" s="63"/>
      <c r="H1" s="63"/>
      <c r="V1" s="121" t="s">
        <v>50</v>
      </c>
      <c r="W1" s="121"/>
      <c r="X1" s="121"/>
      <c r="Y1" s="121"/>
      <c r="Z1" s="121"/>
      <c r="AA1" s="121"/>
    </row>
    <row r="2" spans="1:75" ht="48.6" customHeight="1" x14ac:dyDescent="0.3">
      <c r="C2" s="63"/>
      <c r="D2" s="63"/>
      <c r="E2" s="63"/>
      <c r="F2" s="63"/>
      <c r="G2" s="63"/>
      <c r="H2" s="63"/>
      <c r="V2" s="121" t="s">
        <v>148</v>
      </c>
      <c r="W2" s="121"/>
      <c r="X2" s="121"/>
      <c r="Y2" s="121"/>
      <c r="Z2" s="121"/>
      <c r="AA2" s="121"/>
    </row>
    <row r="3" spans="1:75" ht="8.4499999999999993" customHeight="1" x14ac:dyDescent="0.3">
      <c r="C3" s="63"/>
      <c r="D3" s="63"/>
      <c r="E3" s="63"/>
      <c r="F3" s="63"/>
      <c r="G3" s="63"/>
      <c r="H3" s="63"/>
    </row>
    <row r="4" spans="1:75" s="8" customFormat="1" x14ac:dyDescent="0.3">
      <c r="A4" s="42"/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4"/>
      <c r="S4" s="45"/>
      <c r="T4" s="46"/>
      <c r="U4" s="47"/>
      <c r="V4" s="123" t="s">
        <v>45</v>
      </c>
      <c r="W4" s="123"/>
      <c r="X4" s="123"/>
      <c r="Y4" s="123"/>
      <c r="Z4" s="123"/>
      <c r="AA4" s="123"/>
      <c r="AB4" s="52"/>
      <c r="AC4" s="53"/>
      <c r="AD4" s="53"/>
      <c r="AE4" s="53"/>
      <c r="AF4" s="53"/>
      <c r="AG4" s="53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</row>
    <row r="5" spans="1:75" s="8" customFormat="1" ht="59.25" customHeight="1" x14ac:dyDescent="0.25">
      <c r="A5" s="42"/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4"/>
      <c r="S5" s="45"/>
      <c r="T5" s="46"/>
      <c r="U5" s="45"/>
      <c r="V5" s="121" t="s">
        <v>39</v>
      </c>
      <c r="W5" s="121"/>
      <c r="X5" s="121"/>
      <c r="Y5" s="121"/>
      <c r="Z5" s="121"/>
      <c r="AA5" s="121"/>
      <c r="AB5" s="52"/>
      <c r="AC5" s="53"/>
      <c r="AD5" s="53"/>
      <c r="AE5" s="53"/>
      <c r="AF5" s="53"/>
      <c r="AG5" s="53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</row>
    <row r="6" spans="1:75" s="56" customFormat="1" ht="21" customHeight="1" x14ac:dyDescent="0.35">
      <c r="A6" s="48"/>
      <c r="B6" s="48"/>
      <c r="C6" s="124" t="s">
        <v>40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52"/>
      <c r="AC6" s="54"/>
      <c r="AD6" s="54"/>
      <c r="AE6" s="54"/>
      <c r="AF6" s="54"/>
      <c r="AG6" s="54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</row>
    <row r="7" spans="1:75" s="60" customFormat="1" ht="15.75" customHeight="1" x14ac:dyDescent="0.35">
      <c r="A7" s="49"/>
      <c r="B7" s="49"/>
      <c r="C7" s="125" t="s">
        <v>31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57"/>
      <c r="AC7" s="58"/>
      <c r="AD7" s="58"/>
      <c r="AE7" s="58"/>
      <c r="AF7" s="58"/>
      <c r="AG7" s="58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</row>
    <row r="8" spans="1:75" s="8" customFormat="1" x14ac:dyDescent="0.3">
      <c r="A8" s="50"/>
      <c r="B8" s="50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52"/>
      <c r="AC8" s="53"/>
      <c r="AD8" s="53"/>
      <c r="AE8" s="53"/>
      <c r="AF8" s="53"/>
      <c r="AG8" s="53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</row>
    <row r="9" spans="1:75" s="9" customFormat="1" ht="20.25" customHeight="1" x14ac:dyDescent="0.3">
      <c r="A9" s="51"/>
      <c r="B9" s="51"/>
      <c r="C9" s="134" t="s">
        <v>43</v>
      </c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52"/>
      <c r="AC9" s="61"/>
      <c r="AD9" s="61"/>
      <c r="AE9" s="61"/>
      <c r="AF9" s="61"/>
      <c r="AG9" s="61"/>
    </row>
    <row r="10" spans="1:75" s="9" customFormat="1" x14ac:dyDescent="0.3">
      <c r="A10" s="51"/>
      <c r="B10" s="51"/>
      <c r="C10" s="135" t="s">
        <v>0</v>
      </c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0"/>
    </row>
    <row r="11" spans="1:75" s="9" customFormat="1" ht="20.25" customHeight="1" x14ac:dyDescent="0.3">
      <c r="A11" s="136" t="s">
        <v>1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8"/>
      <c r="R11" s="139" t="s">
        <v>2</v>
      </c>
      <c r="S11" s="142" t="s">
        <v>3</v>
      </c>
      <c r="T11" s="145" t="s">
        <v>4</v>
      </c>
      <c r="U11" s="145"/>
      <c r="V11" s="145"/>
      <c r="W11" s="145"/>
      <c r="X11" s="145"/>
      <c r="Y11" s="139"/>
      <c r="Z11" s="147" t="s">
        <v>5</v>
      </c>
      <c r="AA11" s="139"/>
      <c r="AB11" s="10"/>
    </row>
    <row r="12" spans="1:75" s="9" customFormat="1" ht="51" customHeight="1" x14ac:dyDescent="0.3">
      <c r="A12" s="149" t="s">
        <v>6</v>
      </c>
      <c r="B12" s="150"/>
      <c r="C12" s="151"/>
      <c r="D12" s="149" t="s">
        <v>7</v>
      </c>
      <c r="E12" s="151"/>
      <c r="F12" s="149" t="s">
        <v>49</v>
      </c>
      <c r="G12" s="151"/>
      <c r="H12" s="127" t="s">
        <v>8</v>
      </c>
      <c r="I12" s="128"/>
      <c r="J12" s="128"/>
      <c r="K12" s="128"/>
      <c r="L12" s="128"/>
      <c r="M12" s="128"/>
      <c r="N12" s="128"/>
      <c r="O12" s="128"/>
      <c r="P12" s="128"/>
      <c r="Q12" s="129"/>
      <c r="R12" s="140"/>
      <c r="S12" s="143"/>
      <c r="T12" s="146"/>
      <c r="U12" s="146"/>
      <c r="V12" s="146"/>
      <c r="W12" s="146"/>
      <c r="X12" s="146"/>
      <c r="Y12" s="141"/>
      <c r="Z12" s="148"/>
      <c r="AA12" s="141"/>
      <c r="AB12" s="10"/>
    </row>
    <row r="13" spans="1:75" s="9" customFormat="1" ht="74.25" customHeight="1" x14ac:dyDescent="0.3">
      <c r="A13" s="130"/>
      <c r="B13" s="131"/>
      <c r="C13" s="132"/>
      <c r="D13" s="130"/>
      <c r="E13" s="132"/>
      <c r="F13" s="130"/>
      <c r="G13" s="132"/>
      <c r="H13" s="130"/>
      <c r="I13" s="131"/>
      <c r="J13" s="131"/>
      <c r="K13" s="131"/>
      <c r="L13" s="131"/>
      <c r="M13" s="131"/>
      <c r="N13" s="131"/>
      <c r="O13" s="131"/>
      <c r="P13" s="131"/>
      <c r="Q13" s="132"/>
      <c r="R13" s="141"/>
      <c r="S13" s="144"/>
      <c r="T13" s="66" t="s">
        <v>32</v>
      </c>
      <c r="U13" s="11" t="s">
        <v>33</v>
      </c>
      <c r="V13" s="11" t="s">
        <v>34</v>
      </c>
      <c r="W13" s="11" t="s">
        <v>35</v>
      </c>
      <c r="X13" s="11" t="s">
        <v>36</v>
      </c>
      <c r="Y13" s="11" t="s">
        <v>37</v>
      </c>
      <c r="Z13" s="11" t="s">
        <v>9</v>
      </c>
      <c r="AA13" s="11" t="s">
        <v>10</v>
      </c>
      <c r="AB13" s="10"/>
    </row>
    <row r="14" spans="1:75" s="71" customFormat="1" x14ac:dyDescent="0.3">
      <c r="A14" s="67">
        <v>1</v>
      </c>
      <c r="B14" s="67">
        <v>2</v>
      </c>
      <c r="C14" s="67">
        <v>3</v>
      </c>
      <c r="D14" s="65">
        <v>4</v>
      </c>
      <c r="E14" s="65">
        <v>5</v>
      </c>
      <c r="F14" s="65">
        <v>6</v>
      </c>
      <c r="G14" s="65">
        <v>7</v>
      </c>
      <c r="H14" s="65">
        <v>8</v>
      </c>
      <c r="I14" s="67">
        <v>9</v>
      </c>
      <c r="J14" s="65">
        <v>10</v>
      </c>
      <c r="K14" s="67">
        <v>11</v>
      </c>
      <c r="L14" s="65">
        <v>12</v>
      </c>
      <c r="M14" s="67">
        <v>13</v>
      </c>
      <c r="N14" s="65">
        <v>14</v>
      </c>
      <c r="O14" s="65" t="s">
        <v>11</v>
      </c>
      <c r="P14" s="65" t="s">
        <v>12</v>
      </c>
      <c r="Q14" s="65" t="s">
        <v>13</v>
      </c>
      <c r="R14" s="11">
        <v>18</v>
      </c>
      <c r="S14" s="68">
        <v>19</v>
      </c>
      <c r="T14" s="69">
        <v>20</v>
      </c>
      <c r="U14" s="11">
        <v>21</v>
      </c>
      <c r="V14" s="68">
        <v>22</v>
      </c>
      <c r="W14" s="11">
        <v>23</v>
      </c>
      <c r="X14" s="68">
        <v>24</v>
      </c>
      <c r="Y14" s="68">
        <v>25</v>
      </c>
      <c r="Z14" s="11">
        <v>26</v>
      </c>
      <c r="AA14" s="68">
        <v>27</v>
      </c>
      <c r="AB14" s="70"/>
    </row>
    <row r="15" spans="1:75" s="13" customFormat="1" ht="36.75" customHeight="1" x14ac:dyDescent="0.3">
      <c r="A15" s="72" t="s">
        <v>14</v>
      </c>
      <c r="B15" s="72" t="s">
        <v>14</v>
      </c>
      <c r="C15" s="72" t="s">
        <v>14</v>
      </c>
      <c r="D15" s="73" t="s">
        <v>15</v>
      </c>
      <c r="E15" s="73" t="s">
        <v>14</v>
      </c>
      <c r="F15" s="73" t="s">
        <v>14</v>
      </c>
      <c r="G15" s="73" t="s">
        <v>14</v>
      </c>
      <c r="H15" s="73" t="s">
        <v>14</v>
      </c>
      <c r="I15" s="72" t="s">
        <v>16</v>
      </c>
      <c r="J15" s="72" t="s">
        <v>14</v>
      </c>
      <c r="K15" s="72" t="s">
        <v>14</v>
      </c>
      <c r="L15" s="72" t="s">
        <v>14</v>
      </c>
      <c r="M15" s="72" t="s">
        <v>14</v>
      </c>
      <c r="N15" s="72" t="s">
        <v>14</v>
      </c>
      <c r="O15" s="72" t="s">
        <v>14</v>
      </c>
      <c r="P15" s="72" t="s">
        <v>14</v>
      </c>
      <c r="Q15" s="72" t="s">
        <v>14</v>
      </c>
      <c r="R15" s="74" t="s">
        <v>17</v>
      </c>
      <c r="S15" s="75" t="s">
        <v>18</v>
      </c>
      <c r="T15" s="76">
        <f t="shared" ref="T15:Z15" si="0">T20+T79</f>
        <v>76649.600000000006</v>
      </c>
      <c r="U15" s="76">
        <f t="shared" si="0"/>
        <v>79846.399999999994</v>
      </c>
      <c r="V15" s="76">
        <f t="shared" si="0"/>
        <v>87078.400000000009</v>
      </c>
      <c r="W15" s="76">
        <f t="shared" si="0"/>
        <v>87078.400000000009</v>
      </c>
      <c r="X15" s="76">
        <f t="shared" si="0"/>
        <v>87078.400000000009</v>
      </c>
      <c r="Y15" s="76">
        <f t="shared" si="0"/>
        <v>81678</v>
      </c>
      <c r="Z15" s="76">
        <f t="shared" si="0"/>
        <v>499409.2</v>
      </c>
      <c r="AA15" s="75">
        <v>2026</v>
      </c>
      <c r="AB15" s="12"/>
      <c r="AC15" s="77"/>
    </row>
    <row r="16" spans="1:75" s="9" customFormat="1" ht="78.75" customHeight="1" x14ac:dyDescent="0.3">
      <c r="A16" s="32"/>
      <c r="B16" s="32"/>
      <c r="C16" s="32"/>
      <c r="D16" s="33"/>
      <c r="E16" s="33"/>
      <c r="F16" s="33"/>
      <c r="G16" s="33"/>
      <c r="H16" s="33"/>
      <c r="I16" s="32"/>
      <c r="J16" s="32"/>
      <c r="K16" s="32"/>
      <c r="L16" s="32"/>
      <c r="M16" s="32"/>
      <c r="N16" s="32"/>
      <c r="O16" s="32"/>
      <c r="P16" s="32"/>
      <c r="Q16" s="32"/>
      <c r="R16" s="78" t="s">
        <v>51</v>
      </c>
      <c r="S16" s="11"/>
      <c r="T16" s="66"/>
      <c r="U16" s="11"/>
      <c r="V16" s="11"/>
      <c r="W16" s="11"/>
      <c r="X16" s="11"/>
      <c r="Y16" s="11"/>
      <c r="Z16" s="11"/>
      <c r="AA16" s="11"/>
      <c r="AB16" s="10"/>
    </row>
    <row r="17" spans="1:29" s="9" customFormat="1" ht="59.25" customHeight="1" x14ac:dyDescent="0.3">
      <c r="A17" s="32"/>
      <c r="B17" s="32"/>
      <c r="C17" s="32"/>
      <c r="D17" s="33"/>
      <c r="E17" s="33"/>
      <c r="F17" s="33"/>
      <c r="G17" s="33"/>
      <c r="H17" s="33"/>
      <c r="I17" s="32"/>
      <c r="J17" s="32"/>
      <c r="K17" s="32"/>
      <c r="L17" s="32"/>
      <c r="M17" s="32"/>
      <c r="N17" s="32"/>
      <c r="O17" s="32"/>
      <c r="P17" s="32"/>
      <c r="Q17" s="32"/>
      <c r="R17" s="79" t="s">
        <v>52</v>
      </c>
      <c r="S17" s="11" t="s">
        <v>19</v>
      </c>
      <c r="T17" s="64">
        <v>2.94</v>
      </c>
      <c r="U17" s="64">
        <v>3.1</v>
      </c>
      <c r="V17" s="64">
        <v>3.2</v>
      </c>
      <c r="W17" s="64">
        <v>3.2</v>
      </c>
      <c r="X17" s="64">
        <v>3.21</v>
      </c>
      <c r="Y17" s="64">
        <v>3.28</v>
      </c>
      <c r="Z17" s="64">
        <v>3.28</v>
      </c>
      <c r="AA17" s="11">
        <v>2026</v>
      </c>
      <c r="AB17" s="10"/>
    </row>
    <row r="18" spans="1:29" s="9" customFormat="1" ht="75" customHeight="1" x14ac:dyDescent="0.3">
      <c r="A18" s="32"/>
      <c r="B18" s="32"/>
      <c r="C18" s="32"/>
      <c r="D18" s="33"/>
      <c r="E18" s="33"/>
      <c r="F18" s="33"/>
      <c r="G18" s="33"/>
      <c r="H18" s="33"/>
      <c r="I18" s="32"/>
      <c r="J18" s="32"/>
      <c r="K18" s="32"/>
      <c r="L18" s="32"/>
      <c r="M18" s="32"/>
      <c r="N18" s="32"/>
      <c r="O18" s="32"/>
      <c r="P18" s="32"/>
      <c r="Q18" s="32"/>
      <c r="R18" s="78" t="s">
        <v>53</v>
      </c>
      <c r="S18" s="11" t="s">
        <v>19</v>
      </c>
      <c r="T18" s="11"/>
      <c r="U18" s="11"/>
      <c r="V18" s="11"/>
      <c r="W18" s="11"/>
      <c r="X18" s="11"/>
      <c r="Y18" s="11">
        <v>70</v>
      </c>
      <c r="Z18" s="11">
        <v>70</v>
      </c>
      <c r="AA18" s="11">
        <v>2026</v>
      </c>
      <c r="AB18" s="10"/>
    </row>
    <row r="19" spans="1:29" s="9" customFormat="1" ht="78" customHeight="1" x14ac:dyDescent="0.3">
      <c r="A19" s="32"/>
      <c r="B19" s="32"/>
      <c r="C19" s="32"/>
      <c r="D19" s="33"/>
      <c r="E19" s="33"/>
      <c r="F19" s="33"/>
      <c r="G19" s="33"/>
      <c r="H19" s="33"/>
      <c r="I19" s="32"/>
      <c r="J19" s="32"/>
      <c r="K19" s="32"/>
      <c r="L19" s="32"/>
      <c r="M19" s="32"/>
      <c r="N19" s="32"/>
      <c r="O19" s="32"/>
      <c r="P19" s="32"/>
      <c r="Q19" s="32"/>
      <c r="R19" s="79" t="s">
        <v>54</v>
      </c>
      <c r="S19" s="11" t="s">
        <v>19</v>
      </c>
      <c r="T19" s="80">
        <v>38.1</v>
      </c>
      <c r="U19" s="80">
        <v>41.1</v>
      </c>
      <c r="V19" s="80">
        <v>43.3</v>
      </c>
      <c r="W19" s="80">
        <v>45.5</v>
      </c>
      <c r="X19" s="80">
        <v>47.7</v>
      </c>
      <c r="Y19" s="80">
        <v>51.4</v>
      </c>
      <c r="Z19" s="80">
        <v>51.4</v>
      </c>
      <c r="AA19" s="11">
        <v>2026</v>
      </c>
      <c r="AB19" s="10"/>
    </row>
    <row r="20" spans="1:29" s="9" customFormat="1" ht="81" customHeight="1" x14ac:dyDescent="0.3">
      <c r="A20" s="81" t="s">
        <v>14</v>
      </c>
      <c r="B20" s="81" t="s">
        <v>14</v>
      </c>
      <c r="C20" s="81" t="s">
        <v>14</v>
      </c>
      <c r="D20" s="82" t="s">
        <v>15</v>
      </c>
      <c r="E20" s="82" t="s">
        <v>14</v>
      </c>
      <c r="F20" s="82" t="s">
        <v>14</v>
      </c>
      <c r="G20" s="82" t="s">
        <v>14</v>
      </c>
      <c r="H20" s="82" t="s">
        <v>14</v>
      </c>
      <c r="I20" s="81" t="s">
        <v>16</v>
      </c>
      <c r="J20" s="81" t="s">
        <v>15</v>
      </c>
      <c r="K20" s="81" t="s">
        <v>14</v>
      </c>
      <c r="L20" s="81" t="s">
        <v>14</v>
      </c>
      <c r="M20" s="81" t="s">
        <v>14</v>
      </c>
      <c r="N20" s="81" t="s">
        <v>14</v>
      </c>
      <c r="O20" s="81" t="s">
        <v>14</v>
      </c>
      <c r="P20" s="81" t="s">
        <v>14</v>
      </c>
      <c r="Q20" s="81" t="s">
        <v>14</v>
      </c>
      <c r="R20" s="74" t="s">
        <v>38</v>
      </c>
      <c r="S20" s="75" t="s">
        <v>18</v>
      </c>
      <c r="T20" s="76">
        <f t="shared" ref="T20:Y20" si="1">T21+T42+T59+T69</f>
        <v>76285.5</v>
      </c>
      <c r="U20" s="76">
        <f t="shared" si="1"/>
        <v>79327.299999999988</v>
      </c>
      <c r="V20" s="76">
        <f t="shared" si="1"/>
        <v>86582.6</v>
      </c>
      <c r="W20" s="76">
        <f t="shared" si="1"/>
        <v>86582.6</v>
      </c>
      <c r="X20" s="76">
        <f t="shared" si="1"/>
        <v>86582.6</v>
      </c>
      <c r="Y20" s="76">
        <f t="shared" si="1"/>
        <v>79822.2</v>
      </c>
      <c r="Z20" s="76">
        <f>T20+U20+V20+W20+X20+Y20</f>
        <v>495182.8</v>
      </c>
      <c r="AA20" s="75">
        <v>2026</v>
      </c>
      <c r="AB20" s="10"/>
      <c r="AC20" s="14"/>
    </row>
    <row r="21" spans="1:29" s="9" customFormat="1" ht="76.5" customHeight="1" x14ac:dyDescent="0.3">
      <c r="A21" s="81" t="s">
        <v>14</v>
      </c>
      <c r="B21" s="81" t="s">
        <v>14</v>
      </c>
      <c r="C21" s="81" t="s">
        <v>14</v>
      </c>
      <c r="D21" s="82" t="s">
        <v>15</v>
      </c>
      <c r="E21" s="82" t="s">
        <v>14</v>
      </c>
      <c r="F21" s="82" t="s">
        <v>14</v>
      </c>
      <c r="G21" s="82" t="s">
        <v>20</v>
      </c>
      <c r="H21" s="82" t="s">
        <v>14</v>
      </c>
      <c r="I21" s="81" t="s">
        <v>16</v>
      </c>
      <c r="J21" s="81" t="s">
        <v>15</v>
      </c>
      <c r="K21" s="81" t="s">
        <v>14</v>
      </c>
      <c r="L21" s="81" t="s">
        <v>15</v>
      </c>
      <c r="M21" s="81" t="s">
        <v>14</v>
      </c>
      <c r="N21" s="81" t="s">
        <v>14</v>
      </c>
      <c r="O21" s="81" t="s">
        <v>14</v>
      </c>
      <c r="P21" s="81" t="s">
        <v>14</v>
      </c>
      <c r="Q21" s="81" t="s">
        <v>14</v>
      </c>
      <c r="R21" s="83" t="s">
        <v>55</v>
      </c>
      <c r="S21" s="84" t="s">
        <v>18</v>
      </c>
      <c r="T21" s="85">
        <f t="shared" ref="T21:Y21" si="2">T25+T30+T33+T38</f>
        <v>8188.7</v>
      </c>
      <c r="U21" s="85">
        <f t="shared" si="2"/>
        <v>10698</v>
      </c>
      <c r="V21" s="85">
        <f t="shared" si="2"/>
        <v>11048</v>
      </c>
      <c r="W21" s="85">
        <f t="shared" si="2"/>
        <v>11048</v>
      </c>
      <c r="X21" s="85">
        <f t="shared" si="2"/>
        <v>11048</v>
      </c>
      <c r="Y21" s="85">
        <f t="shared" si="2"/>
        <v>11158</v>
      </c>
      <c r="Z21" s="85">
        <f>T21+U21+V21+W21+X21+Y21</f>
        <v>63188.7</v>
      </c>
      <c r="AA21" s="84">
        <v>2026</v>
      </c>
      <c r="AB21" s="10"/>
    </row>
    <row r="22" spans="1:29" s="9" customFormat="1" ht="58.5" customHeight="1" x14ac:dyDescent="0.3">
      <c r="A22" s="32"/>
      <c r="B22" s="32"/>
      <c r="C22" s="32"/>
      <c r="D22" s="33"/>
      <c r="E22" s="33"/>
      <c r="F22" s="33"/>
      <c r="G22" s="33"/>
      <c r="H22" s="33"/>
      <c r="I22" s="32"/>
      <c r="J22" s="32"/>
      <c r="K22" s="32"/>
      <c r="L22" s="32"/>
      <c r="M22" s="32"/>
      <c r="N22" s="32"/>
      <c r="O22" s="32"/>
      <c r="P22" s="32"/>
      <c r="Q22" s="32"/>
      <c r="R22" s="79" t="s">
        <v>56</v>
      </c>
      <c r="S22" s="11" t="s">
        <v>19</v>
      </c>
      <c r="T22" s="66">
        <v>95</v>
      </c>
      <c r="U22" s="11">
        <v>95</v>
      </c>
      <c r="V22" s="11">
        <v>95</v>
      </c>
      <c r="W22" s="11">
        <v>95</v>
      </c>
      <c r="X22" s="11">
        <v>95</v>
      </c>
      <c r="Y22" s="11">
        <v>95</v>
      </c>
      <c r="Z22" s="11">
        <v>95</v>
      </c>
      <c r="AA22" s="11">
        <v>2026</v>
      </c>
      <c r="AB22" s="10"/>
    </row>
    <row r="23" spans="1:29" s="9" customFormat="1" ht="77.25" customHeight="1" x14ac:dyDescent="0.3">
      <c r="A23" s="32"/>
      <c r="B23" s="32"/>
      <c r="C23" s="32"/>
      <c r="D23" s="33"/>
      <c r="E23" s="33"/>
      <c r="F23" s="33"/>
      <c r="G23" s="33"/>
      <c r="H23" s="33"/>
      <c r="I23" s="32"/>
      <c r="J23" s="32"/>
      <c r="K23" s="32"/>
      <c r="L23" s="32"/>
      <c r="M23" s="32"/>
      <c r="N23" s="32"/>
      <c r="O23" s="32"/>
      <c r="P23" s="32"/>
      <c r="Q23" s="32"/>
      <c r="R23" s="78" t="s">
        <v>57</v>
      </c>
      <c r="S23" s="11" t="s">
        <v>19</v>
      </c>
      <c r="T23" s="66">
        <v>100</v>
      </c>
      <c r="U23" s="11">
        <v>100</v>
      </c>
      <c r="V23" s="11">
        <v>100</v>
      </c>
      <c r="W23" s="11">
        <v>100</v>
      </c>
      <c r="X23" s="11">
        <v>100</v>
      </c>
      <c r="Y23" s="11">
        <v>100</v>
      </c>
      <c r="Z23" s="11">
        <v>100</v>
      </c>
      <c r="AA23" s="11">
        <v>2026</v>
      </c>
      <c r="AB23" s="10"/>
    </row>
    <row r="24" spans="1:29" s="9" customFormat="1" ht="59.25" customHeight="1" x14ac:dyDescent="0.3">
      <c r="A24" s="32"/>
      <c r="B24" s="32"/>
      <c r="C24" s="32"/>
      <c r="D24" s="33"/>
      <c r="E24" s="33"/>
      <c r="F24" s="33"/>
      <c r="G24" s="33"/>
      <c r="H24" s="33"/>
      <c r="I24" s="32"/>
      <c r="J24" s="32"/>
      <c r="K24" s="32"/>
      <c r="L24" s="32"/>
      <c r="M24" s="32"/>
      <c r="N24" s="32"/>
      <c r="O24" s="32"/>
      <c r="P24" s="32"/>
      <c r="Q24" s="32"/>
      <c r="R24" s="78" t="s">
        <v>58</v>
      </c>
      <c r="S24" s="11" t="s">
        <v>21</v>
      </c>
      <c r="T24" s="86">
        <f t="shared" ref="T24:Y24" si="3">T34+T35+T36+T37</f>
        <v>17921</v>
      </c>
      <c r="U24" s="86">
        <f t="shared" si="3"/>
        <v>33625</v>
      </c>
      <c r="V24" s="86">
        <f t="shared" si="3"/>
        <v>33625</v>
      </c>
      <c r="W24" s="86">
        <f t="shared" si="3"/>
        <v>33625</v>
      </c>
      <c r="X24" s="86">
        <f t="shared" si="3"/>
        <v>33625</v>
      </c>
      <c r="Y24" s="86">
        <f t="shared" si="3"/>
        <v>33625</v>
      </c>
      <c r="Z24" s="86">
        <f>Y24+X24+W24+V24+U24+T24</f>
        <v>186046</v>
      </c>
      <c r="AA24" s="11">
        <v>2026</v>
      </c>
      <c r="AB24" s="12"/>
    </row>
    <row r="25" spans="1:29" s="13" customFormat="1" ht="99.75" customHeight="1" x14ac:dyDescent="0.3">
      <c r="A25" s="32" t="s">
        <v>14</v>
      </c>
      <c r="B25" s="32" t="s">
        <v>14</v>
      </c>
      <c r="C25" s="32" t="s">
        <v>22</v>
      </c>
      <c r="D25" s="33" t="s">
        <v>15</v>
      </c>
      <c r="E25" s="33" t="s">
        <v>14</v>
      </c>
      <c r="F25" s="33" t="s">
        <v>14</v>
      </c>
      <c r="G25" s="33" t="s">
        <v>20</v>
      </c>
      <c r="H25" s="33" t="s">
        <v>14</v>
      </c>
      <c r="I25" s="32" t="s">
        <v>16</v>
      </c>
      <c r="J25" s="32" t="s">
        <v>15</v>
      </c>
      <c r="K25" s="32" t="s">
        <v>14</v>
      </c>
      <c r="L25" s="32" t="s">
        <v>15</v>
      </c>
      <c r="M25" s="32" t="s">
        <v>44</v>
      </c>
      <c r="N25" s="32" t="s">
        <v>44</v>
      </c>
      <c r="O25" s="32" t="s">
        <v>44</v>
      </c>
      <c r="P25" s="32" t="s">
        <v>44</v>
      </c>
      <c r="Q25" s="32" t="s">
        <v>44</v>
      </c>
      <c r="R25" s="78" t="s">
        <v>59</v>
      </c>
      <c r="S25" s="11" t="s">
        <v>18</v>
      </c>
      <c r="T25" s="80">
        <v>4766</v>
      </c>
      <c r="U25" s="80">
        <v>4750</v>
      </c>
      <c r="V25" s="80">
        <v>5300</v>
      </c>
      <c r="W25" s="80">
        <v>5300</v>
      </c>
      <c r="X25" s="80">
        <v>5300</v>
      </c>
      <c r="Y25" s="80">
        <v>5300</v>
      </c>
      <c r="Z25" s="80">
        <f>Y25+X25+W25+V25+U25+T25</f>
        <v>30716</v>
      </c>
      <c r="AA25" s="11">
        <v>2026</v>
      </c>
      <c r="AB25" s="87"/>
    </row>
    <row r="26" spans="1:29" s="13" customFormat="1" ht="58.5" customHeight="1" x14ac:dyDescent="0.3">
      <c r="A26" s="32"/>
      <c r="B26" s="32"/>
      <c r="C26" s="32"/>
      <c r="D26" s="33"/>
      <c r="E26" s="33"/>
      <c r="F26" s="33"/>
      <c r="G26" s="33"/>
      <c r="H26" s="33"/>
      <c r="I26" s="32"/>
      <c r="J26" s="32"/>
      <c r="K26" s="32"/>
      <c r="L26" s="32"/>
      <c r="M26" s="32"/>
      <c r="N26" s="32"/>
      <c r="O26" s="32"/>
      <c r="P26" s="32"/>
      <c r="Q26" s="32"/>
      <c r="R26" s="79" t="s">
        <v>60</v>
      </c>
      <c r="S26" s="11" t="s">
        <v>41</v>
      </c>
      <c r="T26" s="86">
        <v>4600</v>
      </c>
      <c r="U26" s="88">
        <v>4600</v>
      </c>
      <c r="V26" s="88">
        <v>5300</v>
      </c>
      <c r="W26" s="86">
        <v>5300</v>
      </c>
      <c r="X26" s="86">
        <v>5300</v>
      </c>
      <c r="Y26" s="86">
        <v>5300</v>
      </c>
      <c r="Z26" s="86">
        <f>Y26+X26+W26+V26+U26+T26</f>
        <v>30400</v>
      </c>
      <c r="AA26" s="11">
        <v>2026</v>
      </c>
      <c r="AB26" s="87"/>
    </row>
    <row r="27" spans="1:29" s="9" customFormat="1" ht="59.25" customHeight="1" x14ac:dyDescent="0.3">
      <c r="A27" s="32"/>
      <c r="B27" s="32"/>
      <c r="C27" s="32"/>
      <c r="D27" s="33"/>
      <c r="E27" s="33"/>
      <c r="F27" s="33"/>
      <c r="G27" s="33"/>
      <c r="H27" s="33"/>
      <c r="I27" s="32"/>
      <c r="J27" s="32"/>
      <c r="K27" s="32"/>
      <c r="L27" s="32"/>
      <c r="M27" s="32"/>
      <c r="N27" s="32"/>
      <c r="O27" s="32"/>
      <c r="P27" s="32"/>
      <c r="Q27" s="32"/>
      <c r="R27" s="78" t="s">
        <v>61</v>
      </c>
      <c r="S27" s="11" t="s">
        <v>41</v>
      </c>
      <c r="T27" s="11">
        <v>182</v>
      </c>
      <c r="U27" s="66">
        <v>205</v>
      </c>
      <c r="V27" s="66">
        <v>205</v>
      </c>
      <c r="W27" s="66">
        <v>205</v>
      </c>
      <c r="X27" s="66">
        <v>205</v>
      </c>
      <c r="Y27" s="66">
        <v>205</v>
      </c>
      <c r="Z27" s="86">
        <f>Y27+X27+W27+V27+U27+T27</f>
        <v>1207</v>
      </c>
      <c r="AA27" s="11">
        <v>2026</v>
      </c>
      <c r="AB27" s="12"/>
    </row>
    <row r="28" spans="1:29" s="9" customFormat="1" ht="58.5" customHeight="1" x14ac:dyDescent="0.3">
      <c r="A28" s="32"/>
      <c r="B28" s="32"/>
      <c r="C28" s="32"/>
      <c r="D28" s="33"/>
      <c r="E28" s="33"/>
      <c r="F28" s="33"/>
      <c r="G28" s="33"/>
      <c r="H28" s="33"/>
      <c r="I28" s="32"/>
      <c r="J28" s="32"/>
      <c r="K28" s="32"/>
      <c r="L28" s="32"/>
      <c r="M28" s="32"/>
      <c r="N28" s="32"/>
      <c r="O28" s="32"/>
      <c r="P28" s="32"/>
      <c r="Q28" s="32"/>
      <c r="R28" s="78" t="s">
        <v>62</v>
      </c>
      <c r="S28" s="11" t="s">
        <v>18</v>
      </c>
      <c r="T28" s="89">
        <v>4.5999999999999996</v>
      </c>
      <c r="U28" s="89">
        <v>4</v>
      </c>
      <c r="V28" s="89">
        <v>4</v>
      </c>
      <c r="W28" s="89">
        <v>4</v>
      </c>
      <c r="X28" s="89">
        <v>4</v>
      </c>
      <c r="Y28" s="89">
        <v>4</v>
      </c>
      <c r="Z28" s="89">
        <v>4</v>
      </c>
      <c r="AA28" s="11">
        <v>2026</v>
      </c>
      <c r="AB28" s="10"/>
    </row>
    <row r="29" spans="1:29" s="9" customFormat="1" ht="79.5" customHeight="1" x14ac:dyDescent="0.3">
      <c r="A29" s="32"/>
      <c r="B29" s="32"/>
      <c r="C29" s="32"/>
      <c r="D29" s="33"/>
      <c r="E29" s="33"/>
      <c r="F29" s="33"/>
      <c r="G29" s="33"/>
      <c r="H29" s="33"/>
      <c r="I29" s="32"/>
      <c r="J29" s="32"/>
      <c r="K29" s="32"/>
      <c r="L29" s="32"/>
      <c r="M29" s="32"/>
      <c r="N29" s="32"/>
      <c r="O29" s="32"/>
      <c r="P29" s="32"/>
      <c r="Q29" s="32"/>
      <c r="R29" s="78" t="s">
        <v>63</v>
      </c>
      <c r="S29" s="11" t="s">
        <v>18</v>
      </c>
      <c r="T29" s="89">
        <v>11.2</v>
      </c>
      <c r="U29" s="90">
        <v>10</v>
      </c>
      <c r="V29" s="90">
        <v>10</v>
      </c>
      <c r="W29" s="90">
        <v>10</v>
      </c>
      <c r="X29" s="90">
        <v>10</v>
      </c>
      <c r="Y29" s="90">
        <v>10</v>
      </c>
      <c r="Z29" s="90">
        <v>10</v>
      </c>
      <c r="AA29" s="11">
        <v>2026</v>
      </c>
      <c r="AB29" s="10"/>
    </row>
    <row r="30" spans="1:29" s="13" customFormat="1" ht="40.5" customHeight="1" x14ac:dyDescent="0.3">
      <c r="A30" s="32" t="s">
        <v>14</v>
      </c>
      <c r="B30" s="32" t="s">
        <v>14</v>
      </c>
      <c r="C30" s="32" t="s">
        <v>22</v>
      </c>
      <c r="D30" s="33" t="s">
        <v>15</v>
      </c>
      <c r="E30" s="33" t="s">
        <v>14</v>
      </c>
      <c r="F30" s="33" t="s">
        <v>14</v>
      </c>
      <c r="G30" s="33" t="s">
        <v>20</v>
      </c>
      <c r="H30" s="33" t="s">
        <v>14</v>
      </c>
      <c r="I30" s="32" t="s">
        <v>16</v>
      </c>
      <c r="J30" s="32" t="s">
        <v>15</v>
      </c>
      <c r="K30" s="32" t="s">
        <v>14</v>
      </c>
      <c r="L30" s="32" t="s">
        <v>15</v>
      </c>
      <c r="M30" s="32" t="s">
        <v>44</v>
      </c>
      <c r="N30" s="32" t="s">
        <v>44</v>
      </c>
      <c r="O30" s="32" t="s">
        <v>44</v>
      </c>
      <c r="P30" s="32" t="s">
        <v>44</v>
      </c>
      <c r="Q30" s="32" t="s">
        <v>44</v>
      </c>
      <c r="R30" s="78" t="s">
        <v>64</v>
      </c>
      <c r="S30" s="11" t="s">
        <v>18</v>
      </c>
      <c r="T30" s="80">
        <v>734</v>
      </c>
      <c r="U30" s="80">
        <v>910</v>
      </c>
      <c r="V30" s="80">
        <v>760</v>
      </c>
      <c r="W30" s="80">
        <v>760</v>
      </c>
      <c r="X30" s="80">
        <v>760</v>
      </c>
      <c r="Y30" s="80">
        <v>870</v>
      </c>
      <c r="Z30" s="80">
        <f>Y30+X30+W30+V30+U30+T30</f>
        <v>4794</v>
      </c>
      <c r="AA30" s="11">
        <v>2026</v>
      </c>
      <c r="AB30" s="12"/>
      <c r="AC30" s="9"/>
    </row>
    <row r="31" spans="1:29" s="13" customFormat="1" ht="60" customHeight="1" x14ac:dyDescent="0.3">
      <c r="A31" s="91"/>
      <c r="B31" s="91"/>
      <c r="C31" s="91"/>
      <c r="D31" s="92"/>
      <c r="E31" s="92"/>
      <c r="F31" s="92"/>
      <c r="G31" s="92"/>
      <c r="H31" s="92"/>
      <c r="I31" s="91"/>
      <c r="J31" s="91"/>
      <c r="K31" s="91"/>
      <c r="L31" s="91"/>
      <c r="M31" s="91"/>
      <c r="N31" s="91"/>
      <c r="O31" s="91"/>
      <c r="P31" s="91"/>
      <c r="Q31" s="91"/>
      <c r="R31" s="93" t="s">
        <v>65</v>
      </c>
      <c r="S31" s="11" t="s">
        <v>41</v>
      </c>
      <c r="T31" s="94">
        <v>2991</v>
      </c>
      <c r="U31" s="94">
        <v>2160</v>
      </c>
      <c r="V31" s="94">
        <v>1942</v>
      </c>
      <c r="W31" s="94">
        <v>1942</v>
      </c>
      <c r="X31" s="94">
        <v>1942</v>
      </c>
      <c r="Y31" s="94">
        <v>1942</v>
      </c>
      <c r="Z31" s="94">
        <f>T31+U31+V31+W31+X31+Y31</f>
        <v>12919</v>
      </c>
      <c r="AA31" s="11">
        <v>2026</v>
      </c>
      <c r="AB31" s="95"/>
    </row>
    <row r="32" spans="1:29" s="13" customFormat="1" ht="60" customHeight="1" x14ac:dyDescent="0.3">
      <c r="A32" s="91"/>
      <c r="B32" s="91"/>
      <c r="C32" s="91"/>
      <c r="D32" s="92"/>
      <c r="E32" s="92"/>
      <c r="F32" s="92"/>
      <c r="G32" s="92"/>
      <c r="H32" s="92"/>
      <c r="I32" s="91"/>
      <c r="J32" s="91"/>
      <c r="K32" s="91"/>
      <c r="L32" s="91"/>
      <c r="M32" s="91"/>
      <c r="N32" s="91"/>
      <c r="O32" s="91"/>
      <c r="P32" s="91"/>
      <c r="Q32" s="91"/>
      <c r="R32" s="93" t="s">
        <v>66</v>
      </c>
      <c r="S32" s="11" t="s">
        <v>41</v>
      </c>
      <c r="T32" s="96"/>
      <c r="U32" s="96">
        <v>275</v>
      </c>
      <c r="V32" s="96"/>
      <c r="W32" s="96"/>
      <c r="X32" s="96"/>
      <c r="Y32" s="96">
        <v>275</v>
      </c>
      <c r="Z32" s="94">
        <f>T32+U32+V32+W32+X32+Y32</f>
        <v>550</v>
      </c>
      <c r="AA32" s="11">
        <v>2026</v>
      </c>
      <c r="AB32" s="12"/>
    </row>
    <row r="33" spans="1:29" s="13" customFormat="1" ht="57.75" customHeight="1" x14ac:dyDescent="0.3">
      <c r="A33" s="97">
        <v>0</v>
      </c>
      <c r="B33" s="97">
        <v>1</v>
      </c>
      <c r="C33" s="97">
        <v>4</v>
      </c>
      <c r="D33" s="97">
        <v>1</v>
      </c>
      <c r="E33" s="97">
        <v>0</v>
      </c>
      <c r="F33" s="97">
        <v>0</v>
      </c>
      <c r="G33" s="97">
        <v>3</v>
      </c>
      <c r="H33" s="33" t="s">
        <v>14</v>
      </c>
      <c r="I33" s="32" t="s">
        <v>16</v>
      </c>
      <c r="J33" s="32" t="s">
        <v>15</v>
      </c>
      <c r="K33" s="32" t="s">
        <v>14</v>
      </c>
      <c r="L33" s="32" t="s">
        <v>15</v>
      </c>
      <c r="M33" s="32" t="s">
        <v>44</v>
      </c>
      <c r="N33" s="32" t="s">
        <v>44</v>
      </c>
      <c r="O33" s="32" t="s">
        <v>44</v>
      </c>
      <c r="P33" s="32" t="s">
        <v>44</v>
      </c>
      <c r="Q33" s="32" t="s">
        <v>44</v>
      </c>
      <c r="R33" s="78" t="s">
        <v>67</v>
      </c>
      <c r="S33" s="97" t="s">
        <v>18</v>
      </c>
      <c r="T33" s="98">
        <v>2554.6999999999998</v>
      </c>
      <c r="U33" s="98">
        <v>4888</v>
      </c>
      <c r="V33" s="98">
        <v>4888</v>
      </c>
      <c r="W33" s="98">
        <v>4888</v>
      </c>
      <c r="X33" s="98">
        <v>4888</v>
      </c>
      <c r="Y33" s="98">
        <v>4888</v>
      </c>
      <c r="Z33" s="80">
        <f>Y33+X33+W33+V33+U33+T33</f>
        <v>26994.7</v>
      </c>
      <c r="AA33" s="11">
        <v>2026</v>
      </c>
      <c r="AB33" s="95"/>
    </row>
    <row r="34" spans="1:29" s="13" customFormat="1" ht="60" customHeight="1" x14ac:dyDescent="0.3">
      <c r="A34" s="32"/>
      <c r="B34" s="32"/>
      <c r="C34" s="32"/>
      <c r="D34" s="33"/>
      <c r="E34" s="33"/>
      <c r="F34" s="33"/>
      <c r="G34" s="33"/>
      <c r="H34" s="33"/>
      <c r="I34" s="32"/>
      <c r="J34" s="32"/>
      <c r="K34" s="32"/>
      <c r="L34" s="32"/>
      <c r="M34" s="32"/>
      <c r="N34" s="32"/>
      <c r="O34" s="32"/>
      <c r="P34" s="32"/>
      <c r="Q34" s="32"/>
      <c r="R34" s="78" t="s">
        <v>68</v>
      </c>
      <c r="S34" s="11" t="s">
        <v>21</v>
      </c>
      <c r="T34" s="88">
        <v>2376</v>
      </c>
      <c r="U34" s="86">
        <v>5535</v>
      </c>
      <c r="V34" s="86">
        <v>5535</v>
      </c>
      <c r="W34" s="86">
        <v>5535</v>
      </c>
      <c r="X34" s="86">
        <v>5535</v>
      </c>
      <c r="Y34" s="86">
        <v>5535</v>
      </c>
      <c r="Z34" s="94">
        <f t="shared" ref="Z34:Z39" si="4">T34+U34+V34+W34+X34+Y34</f>
        <v>30051</v>
      </c>
      <c r="AA34" s="11">
        <v>2026</v>
      </c>
      <c r="AB34" s="95"/>
      <c r="AC34" s="99"/>
    </row>
    <row r="35" spans="1:29" s="13" customFormat="1" ht="61.5" customHeight="1" x14ac:dyDescent="0.3">
      <c r="A35" s="32"/>
      <c r="B35" s="32"/>
      <c r="C35" s="32"/>
      <c r="D35" s="33"/>
      <c r="E35" s="33"/>
      <c r="F35" s="33"/>
      <c r="G35" s="33"/>
      <c r="H35" s="33"/>
      <c r="I35" s="32"/>
      <c r="J35" s="32"/>
      <c r="K35" s="32"/>
      <c r="L35" s="32"/>
      <c r="M35" s="32"/>
      <c r="N35" s="32"/>
      <c r="O35" s="32"/>
      <c r="P35" s="32"/>
      <c r="Q35" s="32"/>
      <c r="R35" s="78" t="s">
        <v>69</v>
      </c>
      <c r="S35" s="11" t="s">
        <v>21</v>
      </c>
      <c r="T35" s="88">
        <v>936</v>
      </c>
      <c r="U35" s="86">
        <v>1511</v>
      </c>
      <c r="V35" s="86">
        <v>1511</v>
      </c>
      <c r="W35" s="86">
        <v>1511</v>
      </c>
      <c r="X35" s="86">
        <v>1511</v>
      </c>
      <c r="Y35" s="86">
        <v>1511</v>
      </c>
      <c r="Z35" s="86">
        <f t="shared" si="4"/>
        <v>8491</v>
      </c>
      <c r="AA35" s="11">
        <v>2026</v>
      </c>
      <c r="AB35" s="12"/>
    </row>
    <row r="36" spans="1:29" s="13" customFormat="1" ht="58.5" customHeight="1" x14ac:dyDescent="0.3">
      <c r="A36" s="32"/>
      <c r="B36" s="32"/>
      <c r="C36" s="32"/>
      <c r="D36" s="33"/>
      <c r="E36" s="33"/>
      <c r="F36" s="33"/>
      <c r="G36" s="33"/>
      <c r="H36" s="33"/>
      <c r="I36" s="32"/>
      <c r="J36" s="32"/>
      <c r="K36" s="32"/>
      <c r="L36" s="32"/>
      <c r="M36" s="32"/>
      <c r="N36" s="32"/>
      <c r="O36" s="32"/>
      <c r="P36" s="32"/>
      <c r="Q36" s="32"/>
      <c r="R36" s="78" t="s">
        <v>70</v>
      </c>
      <c r="S36" s="11" t="s">
        <v>21</v>
      </c>
      <c r="T36" s="88">
        <v>13318</v>
      </c>
      <c r="U36" s="86">
        <v>23459</v>
      </c>
      <c r="V36" s="86">
        <v>23459</v>
      </c>
      <c r="W36" s="86">
        <v>23459</v>
      </c>
      <c r="X36" s="86">
        <v>23459</v>
      </c>
      <c r="Y36" s="86">
        <v>23459</v>
      </c>
      <c r="Z36" s="86">
        <f t="shared" si="4"/>
        <v>130613</v>
      </c>
      <c r="AA36" s="11">
        <v>2026</v>
      </c>
      <c r="AB36" s="12"/>
    </row>
    <row r="37" spans="1:29" s="13" customFormat="1" ht="60.75" customHeight="1" x14ac:dyDescent="0.3">
      <c r="A37" s="32"/>
      <c r="B37" s="32"/>
      <c r="C37" s="32"/>
      <c r="D37" s="33"/>
      <c r="E37" s="33"/>
      <c r="F37" s="33"/>
      <c r="G37" s="33"/>
      <c r="H37" s="33"/>
      <c r="I37" s="32"/>
      <c r="J37" s="32"/>
      <c r="K37" s="32"/>
      <c r="L37" s="32"/>
      <c r="M37" s="32"/>
      <c r="N37" s="32"/>
      <c r="O37" s="32"/>
      <c r="P37" s="32"/>
      <c r="Q37" s="32"/>
      <c r="R37" s="78" t="s">
        <v>71</v>
      </c>
      <c r="S37" s="11" t="s">
        <v>21</v>
      </c>
      <c r="T37" s="88">
        <v>1291</v>
      </c>
      <c r="U37" s="86">
        <v>3120</v>
      </c>
      <c r="V37" s="86">
        <v>3120</v>
      </c>
      <c r="W37" s="86">
        <v>3120</v>
      </c>
      <c r="X37" s="86">
        <v>3120</v>
      </c>
      <c r="Y37" s="86">
        <v>3120</v>
      </c>
      <c r="Z37" s="86">
        <f t="shared" si="4"/>
        <v>16891</v>
      </c>
      <c r="AA37" s="11">
        <v>2026</v>
      </c>
      <c r="AB37" s="12"/>
    </row>
    <row r="38" spans="1:29" s="13" customFormat="1" ht="78.75" customHeight="1" x14ac:dyDescent="0.3">
      <c r="A38" s="32" t="s">
        <v>14</v>
      </c>
      <c r="B38" s="32" t="s">
        <v>14</v>
      </c>
      <c r="C38" s="32" t="s">
        <v>22</v>
      </c>
      <c r="D38" s="33" t="s">
        <v>15</v>
      </c>
      <c r="E38" s="33" t="s">
        <v>14</v>
      </c>
      <c r="F38" s="33" t="s">
        <v>14</v>
      </c>
      <c r="G38" s="33" t="s">
        <v>20</v>
      </c>
      <c r="H38" s="33" t="s">
        <v>14</v>
      </c>
      <c r="I38" s="32" t="s">
        <v>16</v>
      </c>
      <c r="J38" s="32" t="s">
        <v>15</v>
      </c>
      <c r="K38" s="32" t="s">
        <v>14</v>
      </c>
      <c r="L38" s="32" t="s">
        <v>15</v>
      </c>
      <c r="M38" s="32" t="s">
        <v>44</v>
      </c>
      <c r="N38" s="32" t="s">
        <v>44</v>
      </c>
      <c r="O38" s="32" t="s">
        <v>44</v>
      </c>
      <c r="P38" s="32" t="s">
        <v>44</v>
      </c>
      <c r="Q38" s="32" t="s">
        <v>44</v>
      </c>
      <c r="R38" s="79" t="s">
        <v>72</v>
      </c>
      <c r="S38" s="97" t="s">
        <v>18</v>
      </c>
      <c r="T38" s="100">
        <v>134</v>
      </c>
      <c r="U38" s="100">
        <v>150</v>
      </c>
      <c r="V38" s="100">
        <v>100</v>
      </c>
      <c r="W38" s="100">
        <v>100</v>
      </c>
      <c r="X38" s="100">
        <v>100</v>
      </c>
      <c r="Y38" s="100">
        <v>100</v>
      </c>
      <c r="Z38" s="80">
        <f t="shared" si="4"/>
        <v>684</v>
      </c>
      <c r="AA38" s="11">
        <v>2026</v>
      </c>
      <c r="AB38" s="12"/>
    </row>
    <row r="39" spans="1:29" s="13" customFormat="1" ht="42" customHeight="1" x14ac:dyDescent="0.3">
      <c r="A39" s="32"/>
      <c r="B39" s="32"/>
      <c r="C39" s="32"/>
      <c r="D39" s="33"/>
      <c r="E39" s="33"/>
      <c r="F39" s="33"/>
      <c r="G39" s="33"/>
      <c r="H39" s="33"/>
      <c r="I39" s="32"/>
      <c r="J39" s="32"/>
      <c r="K39" s="32"/>
      <c r="L39" s="32"/>
      <c r="M39" s="32"/>
      <c r="N39" s="32"/>
      <c r="O39" s="32"/>
      <c r="P39" s="32"/>
      <c r="Q39" s="32"/>
      <c r="R39" s="79" t="s">
        <v>73</v>
      </c>
      <c r="S39" s="11" t="s">
        <v>41</v>
      </c>
      <c r="T39" s="88">
        <v>3</v>
      </c>
      <c r="U39" s="88">
        <v>3</v>
      </c>
      <c r="V39" s="88">
        <v>2</v>
      </c>
      <c r="W39" s="88">
        <v>2</v>
      </c>
      <c r="X39" s="88">
        <v>2</v>
      </c>
      <c r="Y39" s="88">
        <v>2</v>
      </c>
      <c r="Z39" s="86">
        <f t="shared" si="4"/>
        <v>14</v>
      </c>
      <c r="AA39" s="11">
        <v>2026</v>
      </c>
      <c r="AB39" s="12"/>
    </row>
    <row r="40" spans="1:29" s="13" customFormat="1" ht="211.5" customHeight="1" x14ac:dyDescent="0.3">
      <c r="A40" s="32"/>
      <c r="B40" s="32"/>
      <c r="C40" s="32"/>
      <c r="D40" s="33"/>
      <c r="E40" s="33"/>
      <c r="F40" s="33"/>
      <c r="G40" s="33"/>
      <c r="H40" s="33"/>
      <c r="I40" s="32"/>
      <c r="J40" s="32"/>
      <c r="K40" s="32"/>
      <c r="L40" s="32"/>
      <c r="M40" s="32"/>
      <c r="N40" s="32"/>
      <c r="O40" s="32"/>
      <c r="P40" s="32"/>
      <c r="Q40" s="32"/>
      <c r="R40" s="79" t="s">
        <v>74</v>
      </c>
      <c r="S40" s="11" t="s">
        <v>23</v>
      </c>
      <c r="T40" s="101">
        <v>1</v>
      </c>
      <c r="U40" s="101">
        <v>1</v>
      </c>
      <c r="V40" s="101">
        <v>1</v>
      </c>
      <c r="W40" s="101">
        <v>1</v>
      </c>
      <c r="X40" s="101">
        <v>1</v>
      </c>
      <c r="Y40" s="101">
        <v>1</v>
      </c>
      <c r="Z40" s="101">
        <v>1</v>
      </c>
      <c r="AA40" s="11">
        <v>2026</v>
      </c>
      <c r="AB40" s="12"/>
    </row>
    <row r="41" spans="1:29" s="13" customFormat="1" ht="38.25" customHeight="1" x14ac:dyDescent="0.3">
      <c r="A41" s="32"/>
      <c r="B41" s="32"/>
      <c r="C41" s="32"/>
      <c r="D41" s="33"/>
      <c r="E41" s="33"/>
      <c r="F41" s="33"/>
      <c r="G41" s="33"/>
      <c r="H41" s="33"/>
      <c r="I41" s="32"/>
      <c r="J41" s="32"/>
      <c r="K41" s="32"/>
      <c r="L41" s="32"/>
      <c r="M41" s="32"/>
      <c r="N41" s="32"/>
      <c r="O41" s="32"/>
      <c r="P41" s="32"/>
      <c r="Q41" s="32"/>
      <c r="R41" s="78" t="s">
        <v>75</v>
      </c>
      <c r="S41" s="11" t="s">
        <v>21</v>
      </c>
      <c r="T41" s="102">
        <v>65</v>
      </c>
      <c r="U41" s="102">
        <v>50</v>
      </c>
      <c r="V41" s="102">
        <v>100</v>
      </c>
      <c r="W41" s="102">
        <v>100</v>
      </c>
      <c r="X41" s="102">
        <v>100</v>
      </c>
      <c r="Y41" s="102">
        <v>100</v>
      </c>
      <c r="Z41" s="86">
        <f>Y41+X41+W41+V41+U41+T41</f>
        <v>515</v>
      </c>
      <c r="AA41" s="11">
        <v>2026</v>
      </c>
      <c r="AB41" s="12"/>
    </row>
    <row r="42" spans="1:29" s="13" customFormat="1" ht="75" customHeight="1" x14ac:dyDescent="0.3">
      <c r="A42" s="81" t="s">
        <v>14</v>
      </c>
      <c r="B42" s="81" t="s">
        <v>14</v>
      </c>
      <c r="C42" s="81" t="s">
        <v>14</v>
      </c>
      <c r="D42" s="82" t="s">
        <v>15</v>
      </c>
      <c r="E42" s="82" t="s">
        <v>14</v>
      </c>
      <c r="F42" s="82" t="s">
        <v>14</v>
      </c>
      <c r="G42" s="82" t="s">
        <v>14</v>
      </c>
      <c r="H42" s="82" t="s">
        <v>14</v>
      </c>
      <c r="I42" s="81" t="s">
        <v>16</v>
      </c>
      <c r="J42" s="81" t="s">
        <v>15</v>
      </c>
      <c r="K42" s="81" t="s">
        <v>14</v>
      </c>
      <c r="L42" s="81" t="s">
        <v>22</v>
      </c>
      <c r="M42" s="81" t="s">
        <v>14</v>
      </c>
      <c r="N42" s="81" t="s">
        <v>14</v>
      </c>
      <c r="O42" s="81" t="s">
        <v>14</v>
      </c>
      <c r="P42" s="81" t="s">
        <v>14</v>
      </c>
      <c r="Q42" s="81" t="s">
        <v>14</v>
      </c>
      <c r="R42" s="83" t="s">
        <v>76</v>
      </c>
      <c r="S42" s="84" t="s">
        <v>18</v>
      </c>
      <c r="T42" s="103">
        <f>T44+T46+T48+T50+T52+T55+T57</f>
        <v>63956.799999999996</v>
      </c>
      <c r="U42" s="103">
        <f>U44+U46+U48+U50+U52+U55+U57</f>
        <v>64979.299999999996</v>
      </c>
      <c r="V42" s="103">
        <f t="shared" ref="V42:Y42" si="5">V44+V46+V48+V50+V52+V55</f>
        <v>72884.600000000006</v>
      </c>
      <c r="W42" s="103">
        <f t="shared" si="5"/>
        <v>72884.600000000006</v>
      </c>
      <c r="X42" s="103">
        <f t="shared" si="5"/>
        <v>72884.600000000006</v>
      </c>
      <c r="Y42" s="103">
        <f t="shared" si="5"/>
        <v>65954.2</v>
      </c>
      <c r="Z42" s="85">
        <f>Y42+X42+W42+V42+U42+T42</f>
        <v>413544.1</v>
      </c>
      <c r="AA42" s="84">
        <v>2026</v>
      </c>
      <c r="AB42" s="12"/>
    </row>
    <row r="43" spans="1:29" s="13" customFormat="1" ht="57.75" customHeight="1" x14ac:dyDescent="0.3">
      <c r="A43" s="32"/>
      <c r="B43" s="32"/>
      <c r="C43" s="32"/>
      <c r="D43" s="33"/>
      <c r="E43" s="33"/>
      <c r="F43" s="33"/>
      <c r="G43" s="33"/>
      <c r="H43" s="33"/>
      <c r="I43" s="32"/>
      <c r="J43" s="32"/>
      <c r="K43" s="32"/>
      <c r="L43" s="32"/>
      <c r="M43" s="32"/>
      <c r="N43" s="32"/>
      <c r="O43" s="32"/>
      <c r="P43" s="32"/>
      <c r="Q43" s="32"/>
      <c r="R43" s="78" t="s">
        <v>77</v>
      </c>
      <c r="S43" s="11" t="s">
        <v>41</v>
      </c>
      <c r="T43" s="104">
        <f>T45+T47+T49+T51+T53+T54+T56+T58</f>
        <v>1234</v>
      </c>
      <c r="U43" s="104">
        <f>U45+U47+U49+U51+U53+U54+U56+U58</f>
        <v>1273</v>
      </c>
      <c r="V43" s="104">
        <f>V45+V47+V49+V51+V53+V54+V56+V58</f>
        <v>1254</v>
      </c>
      <c r="W43" s="104">
        <f>W45+W47+W49+W51+W53+W54+W56</f>
        <v>1254</v>
      </c>
      <c r="X43" s="104">
        <f>X45+X47+X49+X51+X53+X54+X56</f>
        <v>1254</v>
      </c>
      <c r="Y43" s="104">
        <f>Y45+Y47+Y49+Y51+Y53+Y54+Y56</f>
        <v>1254</v>
      </c>
      <c r="Z43" s="101">
        <f>T43+U43+V43+W43+X43+Y43</f>
        <v>7523</v>
      </c>
      <c r="AA43" s="11">
        <v>2026</v>
      </c>
      <c r="AB43" s="12"/>
    </row>
    <row r="44" spans="1:29" s="13" customFormat="1" ht="60.75" customHeight="1" x14ac:dyDescent="0.3">
      <c r="A44" s="32" t="s">
        <v>14</v>
      </c>
      <c r="B44" s="32" t="s">
        <v>14</v>
      </c>
      <c r="C44" s="32" t="s">
        <v>22</v>
      </c>
      <c r="D44" s="33" t="s">
        <v>15</v>
      </c>
      <c r="E44" s="33" t="s">
        <v>14</v>
      </c>
      <c r="F44" s="33" t="s">
        <v>14</v>
      </c>
      <c r="G44" s="33" t="s">
        <v>20</v>
      </c>
      <c r="H44" s="33" t="s">
        <v>14</v>
      </c>
      <c r="I44" s="32" t="s">
        <v>16</v>
      </c>
      <c r="J44" s="32" t="s">
        <v>15</v>
      </c>
      <c r="K44" s="32" t="s">
        <v>14</v>
      </c>
      <c r="L44" s="32" t="s">
        <v>22</v>
      </c>
      <c r="M44" s="32" t="s">
        <v>15</v>
      </c>
      <c r="N44" s="32" t="s">
        <v>14</v>
      </c>
      <c r="O44" s="32" t="s">
        <v>14</v>
      </c>
      <c r="P44" s="32" t="s">
        <v>14</v>
      </c>
      <c r="Q44" s="32" t="s">
        <v>14</v>
      </c>
      <c r="R44" s="78" t="s">
        <v>78</v>
      </c>
      <c r="S44" s="11" t="s">
        <v>18</v>
      </c>
      <c r="T44" s="105">
        <v>433.5</v>
      </c>
      <c r="U44" s="105">
        <v>486</v>
      </c>
      <c r="V44" s="105">
        <v>414</v>
      </c>
      <c r="W44" s="105">
        <v>414</v>
      </c>
      <c r="X44" s="105">
        <v>414</v>
      </c>
      <c r="Y44" s="105">
        <v>414</v>
      </c>
      <c r="Z44" s="80">
        <f>Y44+X44+W44+V44+U44+T44</f>
        <v>2575.5</v>
      </c>
      <c r="AA44" s="11">
        <v>2026</v>
      </c>
      <c r="AB44" s="15"/>
    </row>
    <row r="45" spans="1:29" s="13" customFormat="1" ht="56.25" customHeight="1" x14ac:dyDescent="0.3">
      <c r="A45" s="32"/>
      <c r="B45" s="32"/>
      <c r="C45" s="32"/>
      <c r="D45" s="33"/>
      <c r="E45" s="33"/>
      <c r="F45" s="33"/>
      <c r="G45" s="33"/>
      <c r="H45" s="33"/>
      <c r="I45" s="32"/>
      <c r="J45" s="32"/>
      <c r="K45" s="32"/>
      <c r="L45" s="32"/>
      <c r="M45" s="32"/>
      <c r="N45" s="32"/>
      <c r="O45" s="32"/>
      <c r="P45" s="32"/>
      <c r="Q45" s="32"/>
      <c r="R45" s="78" t="s">
        <v>79</v>
      </c>
      <c r="S45" s="11" t="s">
        <v>41</v>
      </c>
      <c r="T45" s="102">
        <v>23</v>
      </c>
      <c r="U45" s="102">
        <v>27</v>
      </c>
      <c r="V45" s="102">
        <v>23</v>
      </c>
      <c r="W45" s="102">
        <v>23</v>
      </c>
      <c r="X45" s="102">
        <v>23</v>
      </c>
      <c r="Y45" s="102">
        <v>23</v>
      </c>
      <c r="Z45" s="106">
        <f>T45+U45+V45+W45+X45+Y45</f>
        <v>142</v>
      </c>
      <c r="AA45" s="11">
        <v>2026</v>
      </c>
      <c r="AB45" s="12"/>
    </row>
    <row r="46" spans="1:29" s="13" customFormat="1" ht="58.5" customHeight="1" x14ac:dyDescent="0.3">
      <c r="A46" s="32" t="s">
        <v>14</v>
      </c>
      <c r="B46" s="32" t="s">
        <v>14</v>
      </c>
      <c r="C46" s="32" t="s">
        <v>22</v>
      </c>
      <c r="D46" s="33" t="s">
        <v>15</v>
      </c>
      <c r="E46" s="33" t="s">
        <v>14</v>
      </c>
      <c r="F46" s="33" t="s">
        <v>14</v>
      </c>
      <c r="G46" s="33" t="s">
        <v>20</v>
      </c>
      <c r="H46" s="33" t="s">
        <v>14</v>
      </c>
      <c r="I46" s="32" t="s">
        <v>16</v>
      </c>
      <c r="J46" s="32" t="s">
        <v>15</v>
      </c>
      <c r="K46" s="32" t="s">
        <v>14</v>
      </c>
      <c r="L46" s="32" t="s">
        <v>22</v>
      </c>
      <c r="M46" s="32" t="s">
        <v>22</v>
      </c>
      <c r="N46" s="32" t="s">
        <v>14</v>
      </c>
      <c r="O46" s="32" t="s">
        <v>14</v>
      </c>
      <c r="P46" s="32" t="s">
        <v>14</v>
      </c>
      <c r="Q46" s="32" t="s">
        <v>14</v>
      </c>
      <c r="R46" s="78" t="s">
        <v>80</v>
      </c>
      <c r="S46" s="11" t="s">
        <v>18</v>
      </c>
      <c r="T46" s="105">
        <v>302</v>
      </c>
      <c r="U46" s="105">
        <v>302</v>
      </c>
      <c r="V46" s="105">
        <v>322.8</v>
      </c>
      <c r="W46" s="105">
        <v>322.8</v>
      </c>
      <c r="X46" s="105">
        <v>322.8</v>
      </c>
      <c r="Y46" s="105">
        <v>322.8</v>
      </c>
      <c r="Z46" s="80">
        <f>Y46+X46+W46+V46+U46+T46</f>
        <v>1895.2</v>
      </c>
      <c r="AA46" s="11">
        <v>2026</v>
      </c>
      <c r="AB46" s="12"/>
    </row>
    <row r="47" spans="1:29" s="13" customFormat="1" ht="37.5" customHeight="1" x14ac:dyDescent="0.3">
      <c r="A47" s="32"/>
      <c r="B47" s="32"/>
      <c r="C47" s="32"/>
      <c r="D47" s="33"/>
      <c r="E47" s="33"/>
      <c r="F47" s="33"/>
      <c r="G47" s="33"/>
      <c r="H47" s="33"/>
      <c r="I47" s="32"/>
      <c r="J47" s="32"/>
      <c r="K47" s="32"/>
      <c r="L47" s="32"/>
      <c r="M47" s="32"/>
      <c r="N47" s="32"/>
      <c r="O47" s="32"/>
      <c r="P47" s="32"/>
      <c r="Q47" s="32"/>
      <c r="R47" s="78" t="s">
        <v>81</v>
      </c>
      <c r="S47" s="11" t="s">
        <v>41</v>
      </c>
      <c r="T47" s="102">
        <v>1</v>
      </c>
      <c r="U47" s="102">
        <v>1</v>
      </c>
      <c r="V47" s="102">
        <v>1</v>
      </c>
      <c r="W47" s="102">
        <v>1</v>
      </c>
      <c r="X47" s="102">
        <v>1</v>
      </c>
      <c r="Y47" s="102">
        <v>1</v>
      </c>
      <c r="Z47" s="106">
        <f>T47+U47+V47+W47+X47+Y47</f>
        <v>6</v>
      </c>
      <c r="AA47" s="11">
        <v>2026</v>
      </c>
      <c r="AB47" s="12"/>
    </row>
    <row r="48" spans="1:29" s="13" customFormat="1" ht="115.5" customHeight="1" x14ac:dyDescent="0.3">
      <c r="A48" s="32" t="s">
        <v>14</v>
      </c>
      <c r="B48" s="32" t="s">
        <v>14</v>
      </c>
      <c r="C48" s="32" t="s">
        <v>22</v>
      </c>
      <c r="D48" s="33" t="s">
        <v>15</v>
      </c>
      <c r="E48" s="33" t="s">
        <v>14</v>
      </c>
      <c r="F48" s="33" t="s">
        <v>14</v>
      </c>
      <c r="G48" s="33" t="s">
        <v>20</v>
      </c>
      <c r="H48" s="33" t="s">
        <v>14</v>
      </c>
      <c r="I48" s="32" t="s">
        <v>16</v>
      </c>
      <c r="J48" s="32" t="s">
        <v>15</v>
      </c>
      <c r="K48" s="32" t="s">
        <v>14</v>
      </c>
      <c r="L48" s="32" t="s">
        <v>22</v>
      </c>
      <c r="M48" s="32" t="s">
        <v>16</v>
      </c>
      <c r="N48" s="32" t="s">
        <v>14</v>
      </c>
      <c r="O48" s="32" t="s">
        <v>14</v>
      </c>
      <c r="P48" s="32" t="s">
        <v>14</v>
      </c>
      <c r="Q48" s="32" t="s">
        <v>14</v>
      </c>
      <c r="R48" s="107" t="s">
        <v>82</v>
      </c>
      <c r="S48" s="11" t="s">
        <v>18</v>
      </c>
      <c r="T48" s="108">
        <v>1091.0999999999999</v>
      </c>
      <c r="U48" s="108">
        <v>1090.8</v>
      </c>
      <c r="V48" s="108">
        <v>1090.8</v>
      </c>
      <c r="W48" s="108">
        <v>1090.8</v>
      </c>
      <c r="X48" s="108">
        <v>1090.8</v>
      </c>
      <c r="Y48" s="108">
        <v>1090.8</v>
      </c>
      <c r="Z48" s="80">
        <f>Y48+X48+W48+V48+U48+T48</f>
        <v>6545.1</v>
      </c>
      <c r="AA48" s="11">
        <v>2026</v>
      </c>
      <c r="AB48" s="12"/>
    </row>
    <row r="49" spans="1:28" s="9" customFormat="1" ht="39" customHeight="1" x14ac:dyDescent="0.3">
      <c r="A49" s="32"/>
      <c r="B49" s="32"/>
      <c r="C49" s="32"/>
      <c r="D49" s="33"/>
      <c r="E49" s="33"/>
      <c r="F49" s="33"/>
      <c r="G49" s="33"/>
      <c r="H49" s="33"/>
      <c r="I49" s="32"/>
      <c r="J49" s="32"/>
      <c r="K49" s="32"/>
      <c r="L49" s="32"/>
      <c r="M49" s="32"/>
      <c r="N49" s="32"/>
      <c r="O49" s="32"/>
      <c r="P49" s="32"/>
      <c r="Q49" s="32"/>
      <c r="R49" s="78" t="s">
        <v>83</v>
      </c>
      <c r="S49" s="11" t="s">
        <v>41</v>
      </c>
      <c r="T49" s="102">
        <v>45</v>
      </c>
      <c r="U49" s="102">
        <v>45</v>
      </c>
      <c r="V49" s="102">
        <v>45</v>
      </c>
      <c r="W49" s="102">
        <v>45</v>
      </c>
      <c r="X49" s="102">
        <v>45</v>
      </c>
      <c r="Y49" s="102">
        <v>45</v>
      </c>
      <c r="Z49" s="106">
        <f>T49+U49+V49+W49+X49+Y49</f>
        <v>270</v>
      </c>
      <c r="AA49" s="11">
        <v>2026</v>
      </c>
      <c r="AB49" s="12"/>
    </row>
    <row r="50" spans="1:28" s="9" customFormat="1" ht="116.25" customHeight="1" x14ac:dyDescent="0.3">
      <c r="A50" s="32" t="s">
        <v>14</v>
      </c>
      <c r="B50" s="32" t="s">
        <v>14</v>
      </c>
      <c r="C50" s="32" t="s">
        <v>22</v>
      </c>
      <c r="D50" s="33" t="s">
        <v>15</v>
      </c>
      <c r="E50" s="33" t="s">
        <v>14</v>
      </c>
      <c r="F50" s="33" t="s">
        <v>14</v>
      </c>
      <c r="G50" s="33" t="s">
        <v>20</v>
      </c>
      <c r="H50" s="33" t="s">
        <v>14</v>
      </c>
      <c r="I50" s="32" t="s">
        <v>16</v>
      </c>
      <c r="J50" s="32" t="s">
        <v>15</v>
      </c>
      <c r="K50" s="32" t="s">
        <v>14</v>
      </c>
      <c r="L50" s="32" t="s">
        <v>22</v>
      </c>
      <c r="M50" s="32" t="s">
        <v>20</v>
      </c>
      <c r="N50" s="32" t="s">
        <v>14</v>
      </c>
      <c r="O50" s="32" t="s">
        <v>14</v>
      </c>
      <c r="P50" s="32" t="s">
        <v>14</v>
      </c>
      <c r="Q50" s="32" t="s">
        <v>14</v>
      </c>
      <c r="R50" s="78" t="s">
        <v>84</v>
      </c>
      <c r="S50" s="11" t="s">
        <v>18</v>
      </c>
      <c r="T50" s="108">
        <v>4455</v>
      </c>
      <c r="U50" s="108">
        <v>4635.8999999999996</v>
      </c>
      <c r="V50" s="108">
        <v>4363.2</v>
      </c>
      <c r="W50" s="108">
        <v>4363.2</v>
      </c>
      <c r="X50" s="108">
        <v>4363.2</v>
      </c>
      <c r="Y50" s="108">
        <v>4363.2</v>
      </c>
      <c r="Z50" s="80">
        <f>Y50+X50+W50+V50+U50+T50</f>
        <v>26543.699999999997</v>
      </c>
      <c r="AA50" s="11">
        <v>2026</v>
      </c>
      <c r="AB50" s="15"/>
    </row>
    <row r="51" spans="1:28" s="9" customFormat="1" ht="39" customHeight="1" x14ac:dyDescent="0.3">
      <c r="A51" s="32"/>
      <c r="B51" s="32"/>
      <c r="C51" s="32"/>
      <c r="D51" s="33"/>
      <c r="E51" s="33"/>
      <c r="F51" s="33"/>
      <c r="G51" s="33"/>
      <c r="H51" s="33"/>
      <c r="I51" s="32"/>
      <c r="J51" s="32"/>
      <c r="K51" s="32"/>
      <c r="L51" s="32"/>
      <c r="M51" s="32"/>
      <c r="N51" s="32"/>
      <c r="O51" s="32"/>
      <c r="P51" s="32"/>
      <c r="Q51" s="32"/>
      <c r="R51" s="78" t="s">
        <v>83</v>
      </c>
      <c r="S51" s="11" t="s">
        <v>41</v>
      </c>
      <c r="T51" s="102">
        <v>240</v>
      </c>
      <c r="U51" s="102">
        <v>255</v>
      </c>
      <c r="V51" s="102">
        <v>240</v>
      </c>
      <c r="W51" s="102">
        <v>240</v>
      </c>
      <c r="X51" s="102">
        <v>240</v>
      </c>
      <c r="Y51" s="102">
        <v>240</v>
      </c>
      <c r="Z51" s="86">
        <f>T51+U51+V51+W51+X51+Y51</f>
        <v>1455</v>
      </c>
      <c r="AA51" s="11">
        <v>2026</v>
      </c>
      <c r="AB51" s="12"/>
    </row>
    <row r="52" spans="1:28" s="9" customFormat="1" ht="117" customHeight="1" x14ac:dyDescent="0.25">
      <c r="A52" s="32" t="s">
        <v>14</v>
      </c>
      <c r="B52" s="32" t="s">
        <v>14</v>
      </c>
      <c r="C52" s="32" t="s">
        <v>22</v>
      </c>
      <c r="D52" s="33" t="s">
        <v>15</v>
      </c>
      <c r="E52" s="33" t="s">
        <v>14</v>
      </c>
      <c r="F52" s="33" t="s">
        <v>14</v>
      </c>
      <c r="G52" s="33" t="s">
        <v>14</v>
      </c>
      <c r="H52" s="33" t="s">
        <v>14</v>
      </c>
      <c r="I52" s="32" t="s">
        <v>16</v>
      </c>
      <c r="J52" s="32" t="s">
        <v>15</v>
      </c>
      <c r="K52" s="32" t="s">
        <v>14</v>
      </c>
      <c r="L52" s="32" t="s">
        <v>22</v>
      </c>
      <c r="M52" s="32" t="s">
        <v>44</v>
      </c>
      <c r="N52" s="32" t="s">
        <v>44</v>
      </c>
      <c r="O52" s="32" t="s">
        <v>44</v>
      </c>
      <c r="P52" s="32" t="s">
        <v>44</v>
      </c>
      <c r="Q52" s="32" t="s">
        <v>44</v>
      </c>
      <c r="R52" s="78" t="s">
        <v>85</v>
      </c>
      <c r="S52" s="11" t="s">
        <v>18</v>
      </c>
      <c r="T52" s="109">
        <v>57277.2</v>
      </c>
      <c r="U52" s="109">
        <v>58264.6</v>
      </c>
      <c r="V52" s="109">
        <v>66493.8</v>
      </c>
      <c r="W52" s="109">
        <v>66493.8</v>
      </c>
      <c r="X52" s="109">
        <v>66493.8</v>
      </c>
      <c r="Y52" s="109">
        <v>59563.4</v>
      </c>
      <c r="Z52" s="80">
        <f>Y52+X52+W52+V52+U52+T52</f>
        <v>374586.6</v>
      </c>
      <c r="AA52" s="11">
        <v>2026</v>
      </c>
      <c r="AB52" s="62"/>
    </row>
    <row r="53" spans="1:28" s="9" customFormat="1" ht="78" customHeight="1" x14ac:dyDescent="0.3">
      <c r="A53" s="32"/>
      <c r="B53" s="32"/>
      <c r="C53" s="32"/>
      <c r="D53" s="33"/>
      <c r="E53" s="33"/>
      <c r="F53" s="33"/>
      <c r="G53" s="33"/>
      <c r="H53" s="33"/>
      <c r="I53" s="32"/>
      <c r="J53" s="32"/>
      <c r="K53" s="32"/>
      <c r="L53" s="32"/>
      <c r="M53" s="32"/>
      <c r="N53" s="32"/>
      <c r="O53" s="32"/>
      <c r="P53" s="32"/>
      <c r="Q53" s="32"/>
      <c r="R53" s="78" t="s">
        <v>86</v>
      </c>
      <c r="S53" s="11" t="s">
        <v>41</v>
      </c>
      <c r="T53" s="102">
        <v>446</v>
      </c>
      <c r="U53" s="102">
        <v>450</v>
      </c>
      <c r="V53" s="102">
        <v>450</v>
      </c>
      <c r="W53" s="102">
        <v>450</v>
      </c>
      <c r="X53" s="102">
        <v>450</v>
      </c>
      <c r="Y53" s="102">
        <v>450</v>
      </c>
      <c r="Z53" s="86">
        <f>T53+U53+V53+W53+X53+Y53</f>
        <v>2696</v>
      </c>
      <c r="AA53" s="11">
        <v>2026</v>
      </c>
      <c r="AB53" s="12"/>
    </row>
    <row r="54" spans="1:28" s="9" customFormat="1" ht="60" customHeight="1" x14ac:dyDescent="0.3">
      <c r="A54" s="32"/>
      <c r="B54" s="32"/>
      <c r="C54" s="32"/>
      <c r="D54" s="33"/>
      <c r="E54" s="33"/>
      <c r="F54" s="33"/>
      <c r="G54" s="33"/>
      <c r="H54" s="33"/>
      <c r="I54" s="32"/>
      <c r="J54" s="32"/>
      <c r="K54" s="32"/>
      <c r="L54" s="32"/>
      <c r="M54" s="32"/>
      <c r="N54" s="32"/>
      <c r="O54" s="32"/>
      <c r="P54" s="32"/>
      <c r="Q54" s="32"/>
      <c r="R54" s="78" t="s">
        <v>87</v>
      </c>
      <c r="S54" s="11" t="s">
        <v>41</v>
      </c>
      <c r="T54" s="102">
        <v>446</v>
      </c>
      <c r="U54" s="102">
        <v>450</v>
      </c>
      <c r="V54" s="102">
        <v>450</v>
      </c>
      <c r="W54" s="102">
        <v>450</v>
      </c>
      <c r="X54" s="102">
        <v>450</v>
      </c>
      <c r="Y54" s="102">
        <v>450</v>
      </c>
      <c r="Z54" s="86">
        <f>T54+U54+V54+W54+X54+Y54</f>
        <v>2696</v>
      </c>
      <c r="AA54" s="11">
        <v>2026</v>
      </c>
      <c r="AB54" s="12"/>
    </row>
    <row r="55" spans="1:28" s="9" customFormat="1" ht="79.5" customHeight="1" x14ac:dyDescent="0.3">
      <c r="A55" s="32" t="s">
        <v>14</v>
      </c>
      <c r="B55" s="32" t="s">
        <v>15</v>
      </c>
      <c r="C55" s="32" t="s">
        <v>14</v>
      </c>
      <c r="D55" s="33" t="s">
        <v>15</v>
      </c>
      <c r="E55" s="33" t="s">
        <v>14</v>
      </c>
      <c r="F55" s="33" t="s">
        <v>14</v>
      </c>
      <c r="G55" s="33" t="s">
        <v>20</v>
      </c>
      <c r="H55" s="33" t="s">
        <v>14</v>
      </c>
      <c r="I55" s="32" t="s">
        <v>16</v>
      </c>
      <c r="J55" s="32" t="s">
        <v>15</v>
      </c>
      <c r="K55" s="32" t="s">
        <v>14</v>
      </c>
      <c r="L55" s="32" t="s">
        <v>22</v>
      </c>
      <c r="M55" s="32" t="s">
        <v>44</v>
      </c>
      <c r="N55" s="32" t="s">
        <v>44</v>
      </c>
      <c r="O55" s="32" t="s">
        <v>44</v>
      </c>
      <c r="P55" s="32" t="s">
        <v>44</v>
      </c>
      <c r="Q55" s="32" t="s">
        <v>44</v>
      </c>
      <c r="R55" s="78" t="s">
        <v>88</v>
      </c>
      <c r="S55" s="11" t="s">
        <v>18</v>
      </c>
      <c r="T55" s="110">
        <v>200</v>
      </c>
      <c r="U55" s="105">
        <v>200</v>
      </c>
      <c r="V55" s="105">
        <v>200</v>
      </c>
      <c r="W55" s="105">
        <v>200</v>
      </c>
      <c r="X55" s="105">
        <v>200</v>
      </c>
      <c r="Y55" s="105">
        <v>200</v>
      </c>
      <c r="Z55" s="80">
        <f>Y55+X55+W55+V55+U55+T55</f>
        <v>1200</v>
      </c>
      <c r="AA55" s="11">
        <v>2026</v>
      </c>
      <c r="AB55" s="10"/>
    </row>
    <row r="56" spans="1:28" s="9" customFormat="1" ht="99" customHeight="1" x14ac:dyDescent="0.3">
      <c r="A56" s="32"/>
      <c r="B56" s="32"/>
      <c r="C56" s="32"/>
      <c r="D56" s="33"/>
      <c r="E56" s="33"/>
      <c r="F56" s="33"/>
      <c r="G56" s="33"/>
      <c r="H56" s="33"/>
      <c r="I56" s="32"/>
      <c r="J56" s="32"/>
      <c r="K56" s="32"/>
      <c r="L56" s="32"/>
      <c r="M56" s="32"/>
      <c r="N56" s="32"/>
      <c r="O56" s="32"/>
      <c r="P56" s="32"/>
      <c r="Q56" s="32"/>
      <c r="R56" s="79" t="s">
        <v>89</v>
      </c>
      <c r="S56" s="11" t="s">
        <v>41</v>
      </c>
      <c r="T56" s="102">
        <v>32</v>
      </c>
      <c r="U56" s="102">
        <v>45</v>
      </c>
      <c r="V56" s="102">
        <v>45</v>
      </c>
      <c r="W56" s="102">
        <v>45</v>
      </c>
      <c r="X56" s="102">
        <v>45</v>
      </c>
      <c r="Y56" s="102">
        <v>45</v>
      </c>
      <c r="Z56" s="106">
        <f>Y56+X56+W56+V56+U56+T56</f>
        <v>257</v>
      </c>
      <c r="AA56" s="11">
        <v>2026</v>
      </c>
      <c r="AB56" s="10"/>
    </row>
    <row r="57" spans="1:28" s="9" customFormat="1" ht="135.75" customHeight="1" x14ac:dyDescent="0.3">
      <c r="A57" s="32" t="s">
        <v>14</v>
      </c>
      <c r="B57" s="32" t="s">
        <v>16</v>
      </c>
      <c r="C57" s="32" t="s">
        <v>20</v>
      </c>
      <c r="D57" s="33" t="s">
        <v>15</v>
      </c>
      <c r="E57" s="33" t="s">
        <v>14</v>
      </c>
      <c r="F57" s="33" t="s">
        <v>14</v>
      </c>
      <c r="G57" s="33" t="s">
        <v>20</v>
      </c>
      <c r="H57" s="33" t="s">
        <v>14</v>
      </c>
      <c r="I57" s="32" t="s">
        <v>16</v>
      </c>
      <c r="J57" s="32" t="s">
        <v>15</v>
      </c>
      <c r="K57" s="32" t="s">
        <v>14</v>
      </c>
      <c r="L57" s="32" t="s">
        <v>22</v>
      </c>
      <c r="M57" s="32" t="s">
        <v>44</v>
      </c>
      <c r="N57" s="32" t="s">
        <v>44</v>
      </c>
      <c r="O57" s="32" t="s">
        <v>44</v>
      </c>
      <c r="P57" s="32" t="s">
        <v>44</v>
      </c>
      <c r="Q57" s="32" t="s">
        <v>44</v>
      </c>
      <c r="R57" s="79" t="s">
        <v>90</v>
      </c>
      <c r="S57" s="11" t="s">
        <v>18</v>
      </c>
      <c r="T57" s="110">
        <v>198</v>
      </c>
      <c r="U57" s="110"/>
      <c r="V57" s="102"/>
      <c r="W57" s="102"/>
      <c r="X57" s="102"/>
      <c r="Y57" s="102"/>
      <c r="Z57" s="110">
        <f>T57+U57+V57+W57+X57+Y57</f>
        <v>198</v>
      </c>
      <c r="AA57" s="11">
        <v>2021</v>
      </c>
      <c r="AB57" s="10"/>
    </row>
    <row r="58" spans="1:28" s="9" customFormat="1" ht="39.75" customHeight="1" x14ac:dyDescent="0.3">
      <c r="A58" s="32"/>
      <c r="B58" s="32"/>
      <c r="C58" s="32"/>
      <c r="D58" s="33"/>
      <c r="E58" s="33"/>
      <c r="F58" s="33"/>
      <c r="G58" s="33"/>
      <c r="H58" s="33"/>
      <c r="I58" s="32"/>
      <c r="J58" s="32"/>
      <c r="K58" s="32"/>
      <c r="L58" s="32"/>
      <c r="M58" s="32"/>
      <c r="N58" s="32"/>
      <c r="O58" s="32"/>
      <c r="P58" s="32"/>
      <c r="Q58" s="32"/>
      <c r="R58" s="79" t="s">
        <v>91</v>
      </c>
      <c r="S58" s="11" t="s">
        <v>42</v>
      </c>
      <c r="T58" s="111">
        <v>1</v>
      </c>
      <c r="U58" s="102"/>
      <c r="V58" s="102"/>
      <c r="W58" s="102"/>
      <c r="X58" s="102"/>
      <c r="Y58" s="102"/>
      <c r="Z58" s="106">
        <f>T58+U58+V58+W58+X58+Y58</f>
        <v>1</v>
      </c>
      <c r="AA58" s="11">
        <v>2021</v>
      </c>
      <c r="AB58" s="10"/>
    </row>
    <row r="59" spans="1:28" s="9" customFormat="1" ht="38.25" customHeight="1" x14ac:dyDescent="0.3">
      <c r="A59" s="81" t="s">
        <v>14</v>
      </c>
      <c r="B59" s="81" t="s">
        <v>14</v>
      </c>
      <c r="C59" s="81" t="s">
        <v>22</v>
      </c>
      <c r="D59" s="82" t="s">
        <v>15</v>
      </c>
      <c r="E59" s="82" t="s">
        <v>14</v>
      </c>
      <c r="F59" s="82" t="s">
        <v>14</v>
      </c>
      <c r="G59" s="82" t="s">
        <v>20</v>
      </c>
      <c r="H59" s="82" t="s">
        <v>14</v>
      </c>
      <c r="I59" s="81" t="s">
        <v>16</v>
      </c>
      <c r="J59" s="81" t="s">
        <v>15</v>
      </c>
      <c r="K59" s="81" t="s">
        <v>14</v>
      </c>
      <c r="L59" s="81" t="s">
        <v>20</v>
      </c>
      <c r="M59" s="81" t="s">
        <v>14</v>
      </c>
      <c r="N59" s="81" t="s">
        <v>14</v>
      </c>
      <c r="O59" s="81" t="s">
        <v>14</v>
      </c>
      <c r="P59" s="81" t="s">
        <v>14</v>
      </c>
      <c r="Q59" s="81" t="s">
        <v>14</v>
      </c>
      <c r="R59" s="83" t="s">
        <v>92</v>
      </c>
      <c r="S59" s="84" t="s">
        <v>18</v>
      </c>
      <c r="T59" s="103">
        <f>T61+T66</f>
        <v>3490</v>
      </c>
      <c r="U59" s="103">
        <f>U62+U67</f>
        <v>3000</v>
      </c>
      <c r="V59" s="103">
        <f>V61+V67</f>
        <v>2000</v>
      </c>
      <c r="W59" s="103">
        <f>W61+W67</f>
        <v>2000</v>
      </c>
      <c r="X59" s="103">
        <f>X62+X67</f>
        <v>2000</v>
      </c>
      <c r="Y59" s="103">
        <f>Y62+Y64+Y67</f>
        <v>2060</v>
      </c>
      <c r="Z59" s="85">
        <f>T59+U59+V59+W59+X59+Y59</f>
        <v>14550</v>
      </c>
      <c r="AA59" s="84">
        <v>2026</v>
      </c>
      <c r="AB59" s="112"/>
    </row>
    <row r="60" spans="1:28" s="9" customFormat="1" ht="114" customHeight="1" x14ac:dyDescent="0.3">
      <c r="A60" s="32"/>
      <c r="B60" s="32"/>
      <c r="C60" s="32"/>
      <c r="D60" s="33"/>
      <c r="E60" s="33"/>
      <c r="F60" s="33"/>
      <c r="G60" s="33"/>
      <c r="H60" s="33"/>
      <c r="I60" s="32"/>
      <c r="J60" s="32"/>
      <c r="K60" s="32"/>
      <c r="L60" s="32"/>
      <c r="M60" s="32"/>
      <c r="N60" s="32"/>
      <c r="O60" s="32"/>
      <c r="P60" s="32"/>
      <c r="Q60" s="32"/>
      <c r="R60" s="78" t="s">
        <v>93</v>
      </c>
      <c r="S60" s="11" t="s">
        <v>19</v>
      </c>
      <c r="T60" s="102">
        <v>100</v>
      </c>
      <c r="U60" s="102">
        <v>95</v>
      </c>
      <c r="V60" s="111">
        <v>100</v>
      </c>
      <c r="W60" s="111">
        <v>100</v>
      </c>
      <c r="X60" s="111">
        <v>100</v>
      </c>
      <c r="Y60" s="111">
        <v>100</v>
      </c>
      <c r="Z60" s="106">
        <v>100</v>
      </c>
      <c r="AA60" s="11">
        <v>2026</v>
      </c>
      <c r="AB60" s="112"/>
    </row>
    <row r="61" spans="1:28" s="9" customFormat="1" ht="45" customHeight="1" x14ac:dyDescent="0.3">
      <c r="A61" s="32" t="s">
        <v>14</v>
      </c>
      <c r="B61" s="32" t="s">
        <v>14</v>
      </c>
      <c r="C61" s="32" t="s">
        <v>22</v>
      </c>
      <c r="D61" s="33" t="s">
        <v>15</v>
      </c>
      <c r="E61" s="33" t="s">
        <v>14</v>
      </c>
      <c r="F61" s="33" t="s">
        <v>14</v>
      </c>
      <c r="G61" s="33" t="s">
        <v>20</v>
      </c>
      <c r="H61" s="33" t="s">
        <v>14</v>
      </c>
      <c r="I61" s="32" t="s">
        <v>16</v>
      </c>
      <c r="J61" s="32" t="s">
        <v>15</v>
      </c>
      <c r="K61" s="32" t="s">
        <v>14</v>
      </c>
      <c r="L61" s="32" t="s">
        <v>20</v>
      </c>
      <c r="M61" s="32" t="s">
        <v>44</v>
      </c>
      <c r="N61" s="32" t="s">
        <v>44</v>
      </c>
      <c r="O61" s="32" t="s">
        <v>44</v>
      </c>
      <c r="P61" s="32" t="s">
        <v>44</v>
      </c>
      <c r="Q61" s="32" t="s">
        <v>44</v>
      </c>
      <c r="R61" s="152" t="s">
        <v>94</v>
      </c>
      <c r="S61" s="11" t="s">
        <v>18</v>
      </c>
      <c r="T61" s="108">
        <v>1490</v>
      </c>
      <c r="U61" s="108"/>
      <c r="V61" s="108"/>
      <c r="W61" s="108"/>
      <c r="X61" s="108"/>
      <c r="Y61" s="108"/>
      <c r="Z61" s="80">
        <f t="shared" ref="Z61:Z69" si="6">Y61+X61+W61+V61+U61+T61</f>
        <v>1490</v>
      </c>
      <c r="AA61" s="11">
        <v>2021</v>
      </c>
      <c r="AB61" s="15"/>
    </row>
    <row r="62" spans="1:28" s="9" customFormat="1" ht="88.5" customHeight="1" x14ac:dyDescent="0.3">
      <c r="A62" s="32" t="s">
        <v>14</v>
      </c>
      <c r="B62" s="32" t="s">
        <v>14</v>
      </c>
      <c r="C62" s="32" t="s">
        <v>22</v>
      </c>
      <c r="D62" s="33" t="s">
        <v>15</v>
      </c>
      <c r="E62" s="33" t="s">
        <v>14</v>
      </c>
      <c r="F62" s="33" t="s">
        <v>14</v>
      </c>
      <c r="G62" s="33" t="s">
        <v>20</v>
      </c>
      <c r="H62" s="33" t="s">
        <v>14</v>
      </c>
      <c r="I62" s="32" t="s">
        <v>16</v>
      </c>
      <c r="J62" s="32" t="s">
        <v>15</v>
      </c>
      <c r="K62" s="32" t="s">
        <v>14</v>
      </c>
      <c r="L62" s="32" t="s">
        <v>20</v>
      </c>
      <c r="M62" s="32" t="s">
        <v>14</v>
      </c>
      <c r="N62" s="32" t="s">
        <v>14</v>
      </c>
      <c r="O62" s="32" t="s">
        <v>15</v>
      </c>
      <c r="P62" s="32" t="s">
        <v>14</v>
      </c>
      <c r="Q62" s="32" t="s">
        <v>14</v>
      </c>
      <c r="R62" s="153"/>
      <c r="S62" s="11" t="s">
        <v>18</v>
      </c>
      <c r="T62" s="108"/>
      <c r="U62" s="108">
        <v>1130</v>
      </c>
      <c r="V62" s="113"/>
      <c r="W62" s="108"/>
      <c r="X62" s="108"/>
      <c r="Y62" s="108"/>
      <c r="Z62" s="80">
        <f t="shared" si="6"/>
        <v>1130</v>
      </c>
      <c r="AA62" s="11">
        <v>2022</v>
      </c>
      <c r="AB62" s="15"/>
    </row>
    <row r="63" spans="1:28" s="9" customFormat="1" ht="97.5" customHeight="1" x14ac:dyDescent="0.3">
      <c r="A63" s="32"/>
      <c r="B63" s="32"/>
      <c r="C63" s="32"/>
      <c r="D63" s="33"/>
      <c r="E63" s="33"/>
      <c r="F63" s="33"/>
      <c r="G63" s="33"/>
      <c r="H63" s="33"/>
      <c r="I63" s="32"/>
      <c r="J63" s="32"/>
      <c r="K63" s="32"/>
      <c r="L63" s="32"/>
      <c r="M63" s="32"/>
      <c r="N63" s="32"/>
      <c r="O63" s="32"/>
      <c r="P63" s="32"/>
      <c r="Q63" s="32"/>
      <c r="R63" s="78" t="s">
        <v>95</v>
      </c>
      <c r="S63" s="11" t="s">
        <v>21</v>
      </c>
      <c r="T63" s="102">
        <v>9</v>
      </c>
      <c r="U63" s="102">
        <v>7</v>
      </c>
      <c r="V63" s="114"/>
      <c r="W63" s="102"/>
      <c r="X63" s="102"/>
      <c r="Y63" s="102"/>
      <c r="Z63" s="106">
        <f t="shared" si="6"/>
        <v>16</v>
      </c>
      <c r="AA63" s="11">
        <v>2022</v>
      </c>
      <c r="AB63" s="10"/>
    </row>
    <row r="64" spans="1:28" s="9" customFormat="1" ht="135" customHeight="1" x14ac:dyDescent="0.3">
      <c r="A64" s="32" t="s">
        <v>14</v>
      </c>
      <c r="B64" s="32" t="s">
        <v>14</v>
      </c>
      <c r="C64" s="32" t="s">
        <v>22</v>
      </c>
      <c r="D64" s="33" t="s">
        <v>15</v>
      </c>
      <c r="E64" s="33" t="s">
        <v>14</v>
      </c>
      <c r="F64" s="33" t="s">
        <v>14</v>
      </c>
      <c r="G64" s="33" t="s">
        <v>20</v>
      </c>
      <c r="H64" s="33" t="s">
        <v>14</v>
      </c>
      <c r="I64" s="32" t="s">
        <v>16</v>
      </c>
      <c r="J64" s="32" t="s">
        <v>15</v>
      </c>
      <c r="K64" s="32" t="s">
        <v>14</v>
      </c>
      <c r="L64" s="32" t="s">
        <v>20</v>
      </c>
      <c r="M64" s="32" t="s">
        <v>44</v>
      </c>
      <c r="N64" s="32" t="s">
        <v>44</v>
      </c>
      <c r="O64" s="32" t="s">
        <v>44</v>
      </c>
      <c r="P64" s="32" t="s">
        <v>44</v>
      </c>
      <c r="Q64" s="32" t="s">
        <v>44</v>
      </c>
      <c r="R64" s="78" t="s">
        <v>96</v>
      </c>
      <c r="S64" s="11" t="s">
        <v>18</v>
      </c>
      <c r="T64" s="102"/>
      <c r="U64" s="102"/>
      <c r="V64" s="102"/>
      <c r="W64" s="102"/>
      <c r="X64" s="102"/>
      <c r="Y64" s="80">
        <v>60</v>
      </c>
      <c r="Z64" s="80">
        <v>60</v>
      </c>
      <c r="AA64" s="11">
        <v>2026</v>
      </c>
      <c r="AB64" s="10"/>
    </row>
    <row r="65" spans="1:28" s="9" customFormat="1" ht="56.25" customHeight="1" x14ac:dyDescent="0.3">
      <c r="A65" s="32"/>
      <c r="B65" s="32"/>
      <c r="C65" s="32"/>
      <c r="D65" s="33"/>
      <c r="E65" s="33"/>
      <c r="F65" s="33"/>
      <c r="G65" s="33"/>
      <c r="H65" s="33"/>
      <c r="I65" s="32"/>
      <c r="J65" s="32"/>
      <c r="K65" s="32"/>
      <c r="L65" s="32"/>
      <c r="M65" s="32"/>
      <c r="N65" s="32"/>
      <c r="O65" s="32"/>
      <c r="P65" s="32"/>
      <c r="Q65" s="32"/>
      <c r="R65" s="79" t="s">
        <v>97</v>
      </c>
      <c r="S65" s="11" t="s">
        <v>41</v>
      </c>
      <c r="T65" s="102"/>
      <c r="U65" s="102"/>
      <c r="V65" s="102"/>
      <c r="W65" s="102"/>
      <c r="X65" s="102"/>
      <c r="Y65" s="102">
        <v>160</v>
      </c>
      <c r="Z65" s="86">
        <v>160</v>
      </c>
      <c r="AA65" s="11">
        <v>2026</v>
      </c>
      <c r="AB65" s="10"/>
    </row>
    <row r="66" spans="1:28" s="9" customFormat="1" ht="58.5" customHeight="1" x14ac:dyDescent="0.3">
      <c r="A66" s="32" t="s">
        <v>14</v>
      </c>
      <c r="B66" s="32" t="s">
        <v>14</v>
      </c>
      <c r="C66" s="32" t="s">
        <v>22</v>
      </c>
      <c r="D66" s="33" t="s">
        <v>15</v>
      </c>
      <c r="E66" s="33" t="s">
        <v>14</v>
      </c>
      <c r="F66" s="33" t="s">
        <v>14</v>
      </c>
      <c r="G66" s="33" t="s">
        <v>20</v>
      </c>
      <c r="H66" s="33" t="s">
        <v>14</v>
      </c>
      <c r="I66" s="32" t="s">
        <v>16</v>
      </c>
      <c r="J66" s="32" t="s">
        <v>15</v>
      </c>
      <c r="K66" s="32" t="s">
        <v>14</v>
      </c>
      <c r="L66" s="32" t="s">
        <v>20</v>
      </c>
      <c r="M66" s="32" t="s">
        <v>44</v>
      </c>
      <c r="N66" s="32" t="s">
        <v>44</v>
      </c>
      <c r="O66" s="32" t="s">
        <v>44</v>
      </c>
      <c r="P66" s="32" t="s">
        <v>44</v>
      </c>
      <c r="Q66" s="32" t="s">
        <v>44</v>
      </c>
      <c r="R66" s="152" t="s">
        <v>98</v>
      </c>
      <c r="S66" s="11" t="s">
        <v>18</v>
      </c>
      <c r="T66" s="108">
        <v>2000</v>
      </c>
      <c r="U66" s="102"/>
      <c r="V66" s="102"/>
      <c r="W66" s="102"/>
      <c r="X66" s="102"/>
      <c r="Y66" s="102"/>
      <c r="Z66" s="108">
        <f>T66+U66+V66+W66+X66+Y66</f>
        <v>2000</v>
      </c>
      <c r="AA66" s="11">
        <v>2021</v>
      </c>
      <c r="AB66" s="10"/>
    </row>
    <row r="67" spans="1:28" s="9" customFormat="1" ht="74.25" customHeight="1" x14ac:dyDescent="0.3">
      <c r="A67" s="32" t="s">
        <v>14</v>
      </c>
      <c r="B67" s="32" t="s">
        <v>14</v>
      </c>
      <c r="C67" s="32" t="s">
        <v>22</v>
      </c>
      <c r="D67" s="33" t="s">
        <v>15</v>
      </c>
      <c r="E67" s="33" t="s">
        <v>14</v>
      </c>
      <c r="F67" s="33" t="s">
        <v>14</v>
      </c>
      <c r="G67" s="33" t="s">
        <v>20</v>
      </c>
      <c r="H67" s="33" t="s">
        <v>14</v>
      </c>
      <c r="I67" s="32" t="s">
        <v>16</v>
      </c>
      <c r="J67" s="32" t="s">
        <v>15</v>
      </c>
      <c r="K67" s="32" t="s">
        <v>14</v>
      </c>
      <c r="L67" s="32" t="s">
        <v>20</v>
      </c>
      <c r="M67" s="32" t="s">
        <v>14</v>
      </c>
      <c r="N67" s="32" t="s">
        <v>14</v>
      </c>
      <c r="O67" s="32" t="s">
        <v>22</v>
      </c>
      <c r="P67" s="32" t="s">
        <v>14</v>
      </c>
      <c r="Q67" s="32" t="s">
        <v>14</v>
      </c>
      <c r="R67" s="153"/>
      <c r="S67" s="11" t="s">
        <v>18</v>
      </c>
      <c r="T67" s="108"/>
      <c r="U67" s="108">
        <v>1870</v>
      </c>
      <c r="V67" s="108">
        <v>2000</v>
      </c>
      <c r="W67" s="108">
        <v>2000</v>
      </c>
      <c r="X67" s="108">
        <v>2000</v>
      </c>
      <c r="Y67" s="108">
        <v>2000</v>
      </c>
      <c r="Z67" s="108">
        <f>T67+U67+V67+W67+X67+Y67</f>
        <v>9870</v>
      </c>
      <c r="AA67" s="11">
        <v>2026</v>
      </c>
      <c r="AB67" s="10"/>
    </row>
    <row r="68" spans="1:28" s="9" customFormat="1" ht="97.5" customHeight="1" x14ac:dyDescent="0.3">
      <c r="A68" s="32"/>
      <c r="B68" s="32"/>
      <c r="C68" s="32"/>
      <c r="D68" s="33"/>
      <c r="E68" s="33"/>
      <c r="F68" s="33"/>
      <c r="G68" s="33"/>
      <c r="H68" s="33"/>
      <c r="I68" s="32"/>
      <c r="J68" s="32"/>
      <c r="K68" s="32"/>
      <c r="L68" s="32"/>
      <c r="M68" s="32"/>
      <c r="N68" s="32"/>
      <c r="O68" s="32"/>
      <c r="P68" s="32"/>
      <c r="Q68" s="32"/>
      <c r="R68" s="115" t="s">
        <v>99</v>
      </c>
      <c r="S68" s="11" t="s">
        <v>21</v>
      </c>
      <c r="T68" s="102">
        <v>11</v>
      </c>
      <c r="U68" s="102">
        <v>11</v>
      </c>
      <c r="V68" s="102">
        <v>11</v>
      </c>
      <c r="W68" s="102">
        <v>11</v>
      </c>
      <c r="X68" s="102">
        <v>11</v>
      </c>
      <c r="Y68" s="102">
        <v>11</v>
      </c>
      <c r="Z68" s="86">
        <f>T68+U68+V68+W68+X68+Y68</f>
        <v>66</v>
      </c>
      <c r="AA68" s="11">
        <v>2026</v>
      </c>
      <c r="AB68" s="10"/>
    </row>
    <row r="69" spans="1:28" s="9" customFormat="1" ht="37.5" customHeight="1" x14ac:dyDescent="0.3">
      <c r="A69" s="81" t="s">
        <v>14</v>
      </c>
      <c r="B69" s="81" t="s">
        <v>14</v>
      </c>
      <c r="C69" s="81" t="s">
        <v>14</v>
      </c>
      <c r="D69" s="82" t="s">
        <v>15</v>
      </c>
      <c r="E69" s="82" t="s">
        <v>14</v>
      </c>
      <c r="F69" s="82" t="s">
        <v>14</v>
      </c>
      <c r="G69" s="82" t="s">
        <v>20</v>
      </c>
      <c r="H69" s="82" t="s">
        <v>14</v>
      </c>
      <c r="I69" s="81" t="s">
        <v>16</v>
      </c>
      <c r="J69" s="81" t="s">
        <v>15</v>
      </c>
      <c r="K69" s="81" t="s">
        <v>14</v>
      </c>
      <c r="L69" s="81" t="s">
        <v>16</v>
      </c>
      <c r="M69" s="81" t="s">
        <v>14</v>
      </c>
      <c r="N69" s="81" t="s">
        <v>14</v>
      </c>
      <c r="O69" s="81" t="s">
        <v>14</v>
      </c>
      <c r="P69" s="81" t="s">
        <v>14</v>
      </c>
      <c r="Q69" s="81" t="s">
        <v>14</v>
      </c>
      <c r="R69" s="83" t="s">
        <v>100</v>
      </c>
      <c r="S69" s="84" t="s">
        <v>18</v>
      </c>
      <c r="T69" s="103">
        <f t="shared" ref="T69:Y69" si="7">T72+T75</f>
        <v>650</v>
      </c>
      <c r="U69" s="103">
        <f t="shared" si="7"/>
        <v>650</v>
      </c>
      <c r="V69" s="103">
        <f t="shared" si="7"/>
        <v>650</v>
      </c>
      <c r="W69" s="103">
        <f t="shared" si="7"/>
        <v>650</v>
      </c>
      <c r="X69" s="103">
        <f t="shared" si="7"/>
        <v>650</v>
      </c>
      <c r="Y69" s="103">
        <f t="shared" si="7"/>
        <v>650</v>
      </c>
      <c r="Z69" s="85">
        <f t="shared" si="6"/>
        <v>3900</v>
      </c>
      <c r="AA69" s="84">
        <v>2026</v>
      </c>
      <c r="AB69" s="116"/>
    </row>
    <row r="70" spans="1:28" s="9" customFormat="1" ht="57" customHeight="1" x14ac:dyDescent="0.3">
      <c r="A70" s="32"/>
      <c r="B70" s="32"/>
      <c r="C70" s="32"/>
      <c r="D70" s="33"/>
      <c r="E70" s="33"/>
      <c r="F70" s="33"/>
      <c r="G70" s="33"/>
      <c r="H70" s="33"/>
      <c r="I70" s="32"/>
      <c r="J70" s="32"/>
      <c r="K70" s="32"/>
      <c r="L70" s="32"/>
      <c r="M70" s="32"/>
      <c r="N70" s="32"/>
      <c r="O70" s="32"/>
      <c r="P70" s="32"/>
      <c r="Q70" s="32"/>
      <c r="R70" s="79" t="s">
        <v>101</v>
      </c>
      <c r="S70" s="11" t="s">
        <v>41</v>
      </c>
      <c r="T70" s="101">
        <v>672</v>
      </c>
      <c r="U70" s="101">
        <v>771</v>
      </c>
      <c r="V70" s="101">
        <v>842</v>
      </c>
      <c r="W70" s="101">
        <v>842</v>
      </c>
      <c r="X70" s="101">
        <v>842</v>
      </c>
      <c r="Y70" s="101">
        <v>842</v>
      </c>
      <c r="Z70" s="86">
        <f>Y70+X70+W70+V70+U70+T70</f>
        <v>4811</v>
      </c>
      <c r="AA70" s="11">
        <v>2026</v>
      </c>
      <c r="AB70" s="10"/>
    </row>
    <row r="71" spans="1:28" s="9" customFormat="1" ht="75" customHeight="1" x14ac:dyDescent="0.3">
      <c r="A71" s="32"/>
      <c r="B71" s="32"/>
      <c r="C71" s="32"/>
      <c r="D71" s="33"/>
      <c r="E71" s="33"/>
      <c r="F71" s="33"/>
      <c r="G71" s="33"/>
      <c r="H71" s="33"/>
      <c r="I71" s="32"/>
      <c r="J71" s="32"/>
      <c r="K71" s="32"/>
      <c r="L71" s="32"/>
      <c r="M71" s="32"/>
      <c r="N71" s="32"/>
      <c r="O71" s="32"/>
      <c r="P71" s="32"/>
      <c r="Q71" s="32"/>
      <c r="R71" s="79" t="s">
        <v>102</v>
      </c>
      <c r="S71" s="11" t="s">
        <v>19</v>
      </c>
      <c r="T71" s="101">
        <v>100</v>
      </c>
      <c r="U71" s="101">
        <v>100</v>
      </c>
      <c r="V71" s="101">
        <v>100</v>
      </c>
      <c r="W71" s="101">
        <v>100</v>
      </c>
      <c r="X71" s="101">
        <v>100</v>
      </c>
      <c r="Y71" s="101">
        <v>100</v>
      </c>
      <c r="Z71" s="101">
        <v>100</v>
      </c>
      <c r="AA71" s="11">
        <v>2026</v>
      </c>
      <c r="AB71" s="10"/>
    </row>
    <row r="72" spans="1:28" s="9" customFormat="1" ht="57.75" customHeight="1" x14ac:dyDescent="0.3">
      <c r="A72" s="32" t="s">
        <v>14</v>
      </c>
      <c r="B72" s="32" t="s">
        <v>15</v>
      </c>
      <c r="C72" s="32" t="s">
        <v>15</v>
      </c>
      <c r="D72" s="33" t="s">
        <v>15</v>
      </c>
      <c r="E72" s="33" t="s">
        <v>14</v>
      </c>
      <c r="F72" s="33" t="s">
        <v>14</v>
      </c>
      <c r="G72" s="33" t="s">
        <v>20</v>
      </c>
      <c r="H72" s="33" t="s">
        <v>14</v>
      </c>
      <c r="I72" s="32" t="s">
        <v>16</v>
      </c>
      <c r="J72" s="32" t="s">
        <v>15</v>
      </c>
      <c r="K72" s="32" t="s">
        <v>14</v>
      </c>
      <c r="L72" s="32" t="s">
        <v>16</v>
      </c>
      <c r="M72" s="32" t="s">
        <v>44</v>
      </c>
      <c r="N72" s="32" t="s">
        <v>44</v>
      </c>
      <c r="O72" s="32" t="s">
        <v>44</v>
      </c>
      <c r="P72" s="32" t="s">
        <v>44</v>
      </c>
      <c r="Q72" s="32" t="s">
        <v>44</v>
      </c>
      <c r="R72" s="79" t="s">
        <v>103</v>
      </c>
      <c r="S72" s="11" t="s">
        <v>18</v>
      </c>
      <c r="T72" s="105">
        <v>100</v>
      </c>
      <c r="U72" s="105">
        <v>100</v>
      </c>
      <c r="V72" s="105">
        <v>100</v>
      </c>
      <c r="W72" s="105">
        <v>100</v>
      </c>
      <c r="X72" s="105">
        <v>100</v>
      </c>
      <c r="Y72" s="105">
        <v>100</v>
      </c>
      <c r="Z72" s="80">
        <f>Y72+X72+W72+V72+U72+T72</f>
        <v>600</v>
      </c>
      <c r="AA72" s="11">
        <v>2026</v>
      </c>
      <c r="AB72" s="10"/>
    </row>
    <row r="73" spans="1:28" s="9" customFormat="1" ht="55.5" customHeight="1" x14ac:dyDescent="0.3">
      <c r="A73" s="32"/>
      <c r="B73" s="32"/>
      <c r="C73" s="32"/>
      <c r="D73" s="33"/>
      <c r="E73" s="33"/>
      <c r="F73" s="33"/>
      <c r="G73" s="33"/>
      <c r="H73" s="33"/>
      <c r="I73" s="32"/>
      <c r="J73" s="32"/>
      <c r="K73" s="32"/>
      <c r="L73" s="32"/>
      <c r="M73" s="32"/>
      <c r="N73" s="32"/>
      <c r="O73" s="32"/>
      <c r="P73" s="32"/>
      <c r="Q73" s="32"/>
      <c r="R73" s="78" t="s">
        <v>104</v>
      </c>
      <c r="S73" s="11" t="s">
        <v>41</v>
      </c>
      <c r="T73" s="102">
        <v>10</v>
      </c>
      <c r="U73" s="102">
        <v>10</v>
      </c>
      <c r="V73" s="102">
        <v>10</v>
      </c>
      <c r="W73" s="102">
        <v>10</v>
      </c>
      <c r="X73" s="102">
        <v>10</v>
      </c>
      <c r="Y73" s="102">
        <v>10</v>
      </c>
      <c r="Z73" s="86">
        <f>Y73+X73+W73+V73+U73+T73</f>
        <v>60</v>
      </c>
      <c r="AA73" s="11">
        <v>2026</v>
      </c>
      <c r="AB73" s="12"/>
    </row>
    <row r="74" spans="1:28" s="9" customFormat="1" ht="58.5" customHeight="1" x14ac:dyDescent="0.3">
      <c r="A74" s="117"/>
      <c r="B74" s="32"/>
      <c r="C74" s="32"/>
      <c r="D74" s="33"/>
      <c r="E74" s="33"/>
      <c r="F74" s="33"/>
      <c r="G74" s="33"/>
      <c r="H74" s="33"/>
      <c r="I74" s="32"/>
      <c r="J74" s="32"/>
      <c r="K74" s="32"/>
      <c r="L74" s="32"/>
      <c r="M74" s="32"/>
      <c r="N74" s="32"/>
      <c r="O74" s="32"/>
      <c r="P74" s="32"/>
      <c r="Q74" s="32"/>
      <c r="R74" s="118" t="s">
        <v>105</v>
      </c>
      <c r="S74" s="11" t="s">
        <v>41</v>
      </c>
      <c r="T74" s="102">
        <v>10</v>
      </c>
      <c r="U74" s="102">
        <v>10</v>
      </c>
      <c r="V74" s="102">
        <v>10</v>
      </c>
      <c r="W74" s="102">
        <v>10</v>
      </c>
      <c r="X74" s="102">
        <v>10</v>
      </c>
      <c r="Y74" s="102">
        <v>10</v>
      </c>
      <c r="Z74" s="86">
        <f>Y74+X74+W74+V74+U74+T74</f>
        <v>60</v>
      </c>
      <c r="AA74" s="11">
        <v>2026</v>
      </c>
      <c r="AB74" s="12"/>
    </row>
    <row r="75" spans="1:28" s="9" customFormat="1" ht="57" customHeight="1" x14ac:dyDescent="0.3">
      <c r="A75" s="32" t="s">
        <v>14</v>
      </c>
      <c r="B75" s="32" t="s">
        <v>15</v>
      </c>
      <c r="C75" s="32" t="s">
        <v>14</v>
      </c>
      <c r="D75" s="33" t="s">
        <v>15</v>
      </c>
      <c r="E75" s="33" t="s">
        <v>14</v>
      </c>
      <c r="F75" s="33" t="s">
        <v>14</v>
      </c>
      <c r="G75" s="33" t="s">
        <v>20</v>
      </c>
      <c r="H75" s="33" t="s">
        <v>14</v>
      </c>
      <c r="I75" s="32" t="s">
        <v>16</v>
      </c>
      <c r="J75" s="32" t="s">
        <v>15</v>
      </c>
      <c r="K75" s="32" t="s">
        <v>14</v>
      </c>
      <c r="L75" s="32" t="s">
        <v>16</v>
      </c>
      <c r="M75" s="32" t="s">
        <v>44</v>
      </c>
      <c r="N75" s="32" t="s">
        <v>44</v>
      </c>
      <c r="O75" s="32" t="s">
        <v>44</v>
      </c>
      <c r="P75" s="32" t="s">
        <v>44</v>
      </c>
      <c r="Q75" s="32" t="s">
        <v>44</v>
      </c>
      <c r="R75" s="78" t="s">
        <v>106</v>
      </c>
      <c r="S75" s="11" t="s">
        <v>18</v>
      </c>
      <c r="T75" s="108">
        <v>550</v>
      </c>
      <c r="U75" s="108">
        <v>550</v>
      </c>
      <c r="V75" s="108">
        <v>550</v>
      </c>
      <c r="W75" s="108">
        <v>550</v>
      </c>
      <c r="X75" s="108">
        <v>550</v>
      </c>
      <c r="Y75" s="108">
        <v>550</v>
      </c>
      <c r="Z75" s="80">
        <f>Y75+X75+W75+V75+U75+T75</f>
        <v>3300</v>
      </c>
      <c r="AA75" s="11">
        <v>2026</v>
      </c>
      <c r="AB75" s="10"/>
    </row>
    <row r="76" spans="1:28" s="9" customFormat="1" ht="58.5" customHeight="1" x14ac:dyDescent="0.3">
      <c r="A76" s="32"/>
      <c r="B76" s="32"/>
      <c r="C76" s="32"/>
      <c r="D76" s="33"/>
      <c r="E76" s="33"/>
      <c r="F76" s="33"/>
      <c r="G76" s="33"/>
      <c r="H76" s="33"/>
      <c r="I76" s="32"/>
      <c r="J76" s="32"/>
      <c r="K76" s="32"/>
      <c r="L76" s="32"/>
      <c r="M76" s="32"/>
      <c r="N76" s="32"/>
      <c r="O76" s="32"/>
      <c r="P76" s="32"/>
      <c r="Q76" s="32"/>
      <c r="R76" s="78" t="s">
        <v>107</v>
      </c>
      <c r="S76" s="11" t="s">
        <v>41</v>
      </c>
      <c r="T76" s="102">
        <v>116</v>
      </c>
      <c r="U76" s="102">
        <v>108</v>
      </c>
      <c r="V76" s="102">
        <v>108</v>
      </c>
      <c r="W76" s="102">
        <v>108</v>
      </c>
      <c r="X76" s="102">
        <v>108</v>
      </c>
      <c r="Y76" s="102">
        <v>108</v>
      </c>
      <c r="Z76" s="86">
        <f>Y76+X76+W76+V76+U76+T76</f>
        <v>656</v>
      </c>
      <c r="AA76" s="11">
        <v>2026</v>
      </c>
      <c r="AB76" s="12"/>
    </row>
    <row r="77" spans="1:28" s="9" customFormat="1" ht="133.5" customHeight="1" x14ac:dyDescent="0.3">
      <c r="A77" s="32"/>
      <c r="B77" s="32"/>
      <c r="C77" s="32"/>
      <c r="D77" s="33"/>
      <c r="E77" s="33"/>
      <c r="F77" s="33"/>
      <c r="G77" s="33"/>
      <c r="H77" s="33"/>
      <c r="I77" s="32"/>
      <c r="J77" s="32"/>
      <c r="K77" s="32"/>
      <c r="L77" s="32"/>
      <c r="M77" s="32"/>
      <c r="N77" s="32"/>
      <c r="O77" s="32"/>
      <c r="P77" s="32"/>
      <c r="Q77" s="32"/>
      <c r="R77" s="78" t="s">
        <v>108</v>
      </c>
      <c r="S77" s="11" t="s">
        <v>23</v>
      </c>
      <c r="T77" s="101">
        <v>1</v>
      </c>
      <c r="U77" s="101">
        <v>1</v>
      </c>
      <c r="V77" s="101">
        <v>1</v>
      </c>
      <c r="W77" s="101">
        <v>1</v>
      </c>
      <c r="X77" s="101">
        <v>1</v>
      </c>
      <c r="Y77" s="101">
        <v>1</v>
      </c>
      <c r="Z77" s="101">
        <v>1</v>
      </c>
      <c r="AA77" s="11">
        <v>2026</v>
      </c>
      <c r="AB77" s="10"/>
    </row>
    <row r="78" spans="1:28" s="9" customFormat="1" ht="58.5" customHeight="1" x14ac:dyDescent="0.3">
      <c r="A78" s="32"/>
      <c r="B78" s="32"/>
      <c r="C78" s="32"/>
      <c r="D78" s="33"/>
      <c r="E78" s="33"/>
      <c r="F78" s="33"/>
      <c r="G78" s="33"/>
      <c r="H78" s="33"/>
      <c r="I78" s="32"/>
      <c r="J78" s="32"/>
      <c r="K78" s="32"/>
      <c r="L78" s="32"/>
      <c r="M78" s="32"/>
      <c r="N78" s="32"/>
      <c r="O78" s="32"/>
      <c r="P78" s="32"/>
      <c r="Q78" s="32"/>
      <c r="R78" s="78" t="s">
        <v>109</v>
      </c>
      <c r="S78" s="11" t="s">
        <v>24</v>
      </c>
      <c r="T78" s="102">
        <v>150</v>
      </c>
      <c r="U78" s="102">
        <v>180</v>
      </c>
      <c r="V78" s="102">
        <v>200</v>
      </c>
      <c r="W78" s="102">
        <v>200</v>
      </c>
      <c r="X78" s="102">
        <v>200</v>
      </c>
      <c r="Y78" s="102">
        <v>200</v>
      </c>
      <c r="Z78" s="86">
        <f>Y78+X78+W78+V78+U78+T78</f>
        <v>1130</v>
      </c>
      <c r="AA78" s="11">
        <v>2026</v>
      </c>
      <c r="AB78" s="12"/>
    </row>
    <row r="79" spans="1:28" s="9" customFormat="1" ht="57" customHeight="1" x14ac:dyDescent="0.3">
      <c r="A79" s="81" t="s">
        <v>14</v>
      </c>
      <c r="B79" s="81" t="s">
        <v>14</v>
      </c>
      <c r="C79" s="81" t="s">
        <v>14</v>
      </c>
      <c r="D79" s="82" t="s">
        <v>15</v>
      </c>
      <c r="E79" s="82" t="s">
        <v>14</v>
      </c>
      <c r="F79" s="82" t="s">
        <v>14</v>
      </c>
      <c r="G79" s="82" t="s">
        <v>20</v>
      </c>
      <c r="H79" s="82" t="s">
        <v>14</v>
      </c>
      <c r="I79" s="81" t="s">
        <v>16</v>
      </c>
      <c r="J79" s="81" t="s">
        <v>22</v>
      </c>
      <c r="K79" s="81" t="s">
        <v>14</v>
      </c>
      <c r="L79" s="81" t="s">
        <v>14</v>
      </c>
      <c r="M79" s="81" t="s">
        <v>14</v>
      </c>
      <c r="N79" s="81" t="s">
        <v>14</v>
      </c>
      <c r="O79" s="81" t="s">
        <v>14</v>
      </c>
      <c r="P79" s="81" t="s">
        <v>14</v>
      </c>
      <c r="Q79" s="81" t="s">
        <v>14</v>
      </c>
      <c r="R79" s="74" t="s">
        <v>25</v>
      </c>
      <c r="S79" s="75" t="s">
        <v>18</v>
      </c>
      <c r="T79" s="76">
        <f t="shared" ref="T79:Y79" si="8">T80+T95</f>
        <v>364.1</v>
      </c>
      <c r="U79" s="76">
        <f t="shared" si="8"/>
        <v>519.1</v>
      </c>
      <c r="V79" s="76">
        <f t="shared" si="8"/>
        <v>495.79999999999995</v>
      </c>
      <c r="W79" s="76">
        <f t="shared" si="8"/>
        <v>495.79999999999995</v>
      </c>
      <c r="X79" s="76">
        <f t="shared" si="8"/>
        <v>495.79999999999995</v>
      </c>
      <c r="Y79" s="76">
        <f t="shared" si="8"/>
        <v>1855.8</v>
      </c>
      <c r="Z79" s="76">
        <f>Y79+X79+W79+V79+U79+T79</f>
        <v>4226.3999999999996</v>
      </c>
      <c r="AA79" s="75">
        <v>2026</v>
      </c>
      <c r="AB79" s="10"/>
    </row>
    <row r="80" spans="1:28" s="9" customFormat="1" ht="79.5" customHeight="1" x14ac:dyDescent="0.3">
      <c r="A80" s="81" t="s">
        <v>14</v>
      </c>
      <c r="B80" s="81" t="s">
        <v>14</v>
      </c>
      <c r="C80" s="81" t="s">
        <v>14</v>
      </c>
      <c r="D80" s="82" t="s">
        <v>15</v>
      </c>
      <c r="E80" s="82" t="s">
        <v>14</v>
      </c>
      <c r="F80" s="82" t="s">
        <v>14</v>
      </c>
      <c r="G80" s="82" t="s">
        <v>20</v>
      </c>
      <c r="H80" s="82" t="s">
        <v>14</v>
      </c>
      <c r="I80" s="81" t="s">
        <v>16</v>
      </c>
      <c r="J80" s="81" t="s">
        <v>22</v>
      </c>
      <c r="K80" s="81" t="s">
        <v>14</v>
      </c>
      <c r="L80" s="81" t="s">
        <v>15</v>
      </c>
      <c r="M80" s="81" t="s">
        <v>14</v>
      </c>
      <c r="N80" s="81" t="s">
        <v>14</v>
      </c>
      <c r="O80" s="81" t="s">
        <v>14</v>
      </c>
      <c r="P80" s="81" t="s">
        <v>14</v>
      </c>
      <c r="Q80" s="81" t="s">
        <v>14</v>
      </c>
      <c r="R80" s="83" t="s">
        <v>110</v>
      </c>
      <c r="S80" s="84" t="s">
        <v>18</v>
      </c>
      <c r="T80" s="85">
        <f t="shared" ref="T80" si="9">T84+T88+T91</f>
        <v>162.1</v>
      </c>
      <c r="U80" s="85">
        <f>U82+U88+U91</f>
        <v>252.1</v>
      </c>
      <c r="V80" s="85">
        <f t="shared" ref="V80:Y80" si="10">V82+V88+V91</f>
        <v>162.1</v>
      </c>
      <c r="W80" s="85">
        <f t="shared" si="10"/>
        <v>162.1</v>
      </c>
      <c r="X80" s="85">
        <f t="shared" si="10"/>
        <v>162.1</v>
      </c>
      <c r="Y80" s="85">
        <f t="shared" si="10"/>
        <v>1212.0999999999999</v>
      </c>
      <c r="Z80" s="85">
        <f>Y80+X80+W80+V80+U80+T80</f>
        <v>2112.5999999999995</v>
      </c>
      <c r="AA80" s="84">
        <v>2026</v>
      </c>
      <c r="AB80" s="10"/>
    </row>
    <row r="81" spans="1:28" s="9" customFormat="1" ht="78.75" customHeight="1" x14ac:dyDescent="0.3">
      <c r="A81" s="32"/>
      <c r="B81" s="32"/>
      <c r="C81" s="32"/>
      <c r="D81" s="33"/>
      <c r="E81" s="33"/>
      <c r="F81" s="33"/>
      <c r="G81" s="33"/>
      <c r="H81" s="33"/>
      <c r="I81" s="32"/>
      <c r="J81" s="32"/>
      <c r="K81" s="32"/>
      <c r="L81" s="32"/>
      <c r="M81" s="32"/>
      <c r="N81" s="32"/>
      <c r="O81" s="32"/>
      <c r="P81" s="32"/>
      <c r="Q81" s="32"/>
      <c r="R81" s="79" t="s">
        <v>111</v>
      </c>
      <c r="S81" s="11" t="s">
        <v>19</v>
      </c>
      <c r="T81" s="119">
        <v>41.6</v>
      </c>
      <c r="U81" s="119">
        <v>41.6</v>
      </c>
      <c r="V81" s="119">
        <v>41.6</v>
      </c>
      <c r="W81" s="119">
        <v>41.6</v>
      </c>
      <c r="X81" s="119">
        <v>41.6</v>
      </c>
      <c r="Y81" s="89">
        <v>43.4</v>
      </c>
      <c r="Z81" s="89">
        <v>43.4</v>
      </c>
      <c r="AA81" s="11">
        <v>2026</v>
      </c>
      <c r="AB81" s="10"/>
    </row>
    <row r="82" spans="1:28" s="9" customFormat="1" ht="60" customHeight="1" x14ac:dyDescent="0.3">
      <c r="A82" s="32" t="s">
        <v>14</v>
      </c>
      <c r="B82" s="32" t="s">
        <v>14</v>
      </c>
      <c r="C82" s="32" t="s">
        <v>14</v>
      </c>
      <c r="D82" s="33" t="s">
        <v>15</v>
      </c>
      <c r="E82" s="33" t="s">
        <v>14</v>
      </c>
      <c r="F82" s="33" t="s">
        <v>14</v>
      </c>
      <c r="G82" s="33" t="s">
        <v>20</v>
      </c>
      <c r="H82" s="33" t="s">
        <v>14</v>
      </c>
      <c r="I82" s="32" t="s">
        <v>16</v>
      </c>
      <c r="J82" s="32" t="s">
        <v>22</v>
      </c>
      <c r="K82" s="32" t="s">
        <v>14</v>
      </c>
      <c r="L82" s="32" t="s">
        <v>15</v>
      </c>
      <c r="M82" s="32" t="s">
        <v>44</v>
      </c>
      <c r="N82" s="32" t="s">
        <v>44</v>
      </c>
      <c r="O82" s="32" t="s">
        <v>44</v>
      </c>
      <c r="P82" s="32" t="s">
        <v>44</v>
      </c>
      <c r="Q82" s="32" t="s">
        <v>44</v>
      </c>
      <c r="R82" s="78" t="s">
        <v>112</v>
      </c>
      <c r="S82" s="11" t="s">
        <v>18</v>
      </c>
      <c r="T82" s="90">
        <v>162.1</v>
      </c>
      <c r="U82" s="90">
        <f>U84+U86</f>
        <v>252.1</v>
      </c>
      <c r="V82" s="90">
        <f t="shared" ref="V82:Y82" si="11">V84+V86</f>
        <v>162.1</v>
      </c>
      <c r="W82" s="90">
        <f t="shared" si="11"/>
        <v>162.1</v>
      </c>
      <c r="X82" s="90">
        <f t="shared" si="11"/>
        <v>162.1</v>
      </c>
      <c r="Y82" s="90">
        <f t="shared" si="11"/>
        <v>162.1</v>
      </c>
      <c r="Z82" s="80">
        <f t="shared" ref="Z82:Z83" si="12">Y82+X82+W82+V82+U82+T82</f>
        <v>1062.5999999999999</v>
      </c>
      <c r="AA82" s="11">
        <v>2026</v>
      </c>
      <c r="AB82" s="10"/>
    </row>
    <row r="83" spans="1:28" s="9" customFormat="1" ht="41.25" customHeight="1" x14ac:dyDescent="0.3">
      <c r="A83" s="32"/>
      <c r="B83" s="32"/>
      <c r="C83" s="32"/>
      <c r="D83" s="33"/>
      <c r="E83" s="33"/>
      <c r="F83" s="33"/>
      <c r="G83" s="33"/>
      <c r="H83" s="33"/>
      <c r="I83" s="32"/>
      <c r="J83" s="32"/>
      <c r="K83" s="32"/>
      <c r="L83" s="32"/>
      <c r="M83" s="32"/>
      <c r="N83" s="32"/>
      <c r="O83" s="32"/>
      <c r="P83" s="32"/>
      <c r="Q83" s="32"/>
      <c r="R83" s="78" t="s">
        <v>113</v>
      </c>
      <c r="S83" s="11" t="s">
        <v>42</v>
      </c>
      <c r="T83" s="66">
        <f>T85+T87</f>
        <v>3</v>
      </c>
      <c r="U83" s="11">
        <f>U85+U87</f>
        <v>4</v>
      </c>
      <c r="V83" s="11">
        <f t="shared" ref="V83:Y83" si="13">V85+V87</f>
        <v>3</v>
      </c>
      <c r="W83" s="11">
        <f t="shared" si="13"/>
        <v>3</v>
      </c>
      <c r="X83" s="11">
        <f t="shared" si="13"/>
        <v>3</v>
      </c>
      <c r="Y83" s="11">
        <f t="shared" si="13"/>
        <v>3</v>
      </c>
      <c r="Z83" s="86">
        <f t="shared" si="12"/>
        <v>19</v>
      </c>
      <c r="AA83" s="11">
        <v>2026</v>
      </c>
      <c r="AB83" s="10"/>
    </row>
    <row r="84" spans="1:28" s="9" customFormat="1" ht="57.75" customHeight="1" x14ac:dyDescent="0.3">
      <c r="A84" s="32" t="s">
        <v>14</v>
      </c>
      <c r="B84" s="32" t="s">
        <v>16</v>
      </c>
      <c r="C84" s="32" t="s">
        <v>20</v>
      </c>
      <c r="D84" s="33" t="s">
        <v>15</v>
      </c>
      <c r="E84" s="33" t="s">
        <v>14</v>
      </c>
      <c r="F84" s="33" t="s">
        <v>14</v>
      </c>
      <c r="G84" s="33" t="s">
        <v>20</v>
      </c>
      <c r="H84" s="33" t="s">
        <v>14</v>
      </c>
      <c r="I84" s="32" t="s">
        <v>16</v>
      </c>
      <c r="J84" s="32" t="s">
        <v>22</v>
      </c>
      <c r="K84" s="32" t="s">
        <v>14</v>
      </c>
      <c r="L84" s="32" t="s">
        <v>15</v>
      </c>
      <c r="M84" s="32" t="s">
        <v>44</v>
      </c>
      <c r="N84" s="32" t="s">
        <v>44</v>
      </c>
      <c r="O84" s="32" t="s">
        <v>44</v>
      </c>
      <c r="P84" s="32" t="s">
        <v>44</v>
      </c>
      <c r="Q84" s="32" t="s">
        <v>44</v>
      </c>
      <c r="R84" s="78" t="s">
        <v>112</v>
      </c>
      <c r="S84" s="11" t="s">
        <v>18</v>
      </c>
      <c r="T84" s="90">
        <v>162.1</v>
      </c>
      <c r="U84" s="90">
        <v>162.1</v>
      </c>
      <c r="V84" s="90">
        <v>162.1</v>
      </c>
      <c r="W84" s="90">
        <v>162.1</v>
      </c>
      <c r="X84" s="90">
        <v>162.1</v>
      </c>
      <c r="Y84" s="90">
        <v>162.1</v>
      </c>
      <c r="Z84" s="80">
        <f t="shared" ref="Z84:Z92" si="14">Y84+X84+W84+V84+U84+T84</f>
        <v>972.6</v>
      </c>
      <c r="AA84" s="11">
        <v>2026</v>
      </c>
      <c r="AB84" s="10"/>
    </row>
    <row r="85" spans="1:28" s="9" customFormat="1" ht="75" customHeight="1" x14ac:dyDescent="0.3">
      <c r="A85" s="32"/>
      <c r="B85" s="32"/>
      <c r="C85" s="32"/>
      <c r="D85" s="33"/>
      <c r="E85" s="33"/>
      <c r="F85" s="33"/>
      <c r="G85" s="33"/>
      <c r="H85" s="33"/>
      <c r="I85" s="32"/>
      <c r="J85" s="32"/>
      <c r="K85" s="32"/>
      <c r="L85" s="32"/>
      <c r="M85" s="32"/>
      <c r="N85" s="32"/>
      <c r="O85" s="32"/>
      <c r="P85" s="32"/>
      <c r="Q85" s="32"/>
      <c r="R85" s="78" t="s">
        <v>114</v>
      </c>
      <c r="S85" s="11" t="s">
        <v>42</v>
      </c>
      <c r="T85" s="66">
        <v>3</v>
      </c>
      <c r="U85" s="11">
        <v>3</v>
      </c>
      <c r="V85" s="11">
        <v>3</v>
      </c>
      <c r="W85" s="11">
        <v>3</v>
      </c>
      <c r="X85" s="11">
        <v>3</v>
      </c>
      <c r="Y85" s="11">
        <v>3</v>
      </c>
      <c r="Z85" s="86">
        <f t="shared" si="14"/>
        <v>18</v>
      </c>
      <c r="AA85" s="11">
        <v>2026</v>
      </c>
      <c r="AB85" s="10"/>
    </row>
    <row r="86" spans="1:28" s="9" customFormat="1" ht="58.5" customHeight="1" x14ac:dyDescent="0.3">
      <c r="A86" s="32" t="s">
        <v>14</v>
      </c>
      <c r="B86" s="32" t="s">
        <v>14</v>
      </c>
      <c r="C86" s="32" t="s">
        <v>47</v>
      </c>
      <c r="D86" s="33" t="s">
        <v>15</v>
      </c>
      <c r="E86" s="33" t="s">
        <v>14</v>
      </c>
      <c r="F86" s="33" t="s">
        <v>14</v>
      </c>
      <c r="G86" s="33" t="s">
        <v>20</v>
      </c>
      <c r="H86" s="33" t="s">
        <v>14</v>
      </c>
      <c r="I86" s="32" t="s">
        <v>16</v>
      </c>
      <c r="J86" s="32" t="s">
        <v>22</v>
      </c>
      <c r="K86" s="32" t="s">
        <v>14</v>
      </c>
      <c r="L86" s="32" t="s">
        <v>15</v>
      </c>
      <c r="M86" s="32" t="s">
        <v>44</v>
      </c>
      <c r="N86" s="32" t="s">
        <v>44</v>
      </c>
      <c r="O86" s="32" t="s">
        <v>44</v>
      </c>
      <c r="P86" s="32" t="s">
        <v>44</v>
      </c>
      <c r="Q86" s="32" t="s">
        <v>44</v>
      </c>
      <c r="R86" s="78" t="s">
        <v>112</v>
      </c>
      <c r="S86" s="11" t="s">
        <v>18</v>
      </c>
      <c r="T86" s="90"/>
      <c r="U86" s="90">
        <v>90</v>
      </c>
      <c r="V86" s="90"/>
      <c r="W86" s="90"/>
      <c r="X86" s="90"/>
      <c r="Y86" s="90"/>
      <c r="Z86" s="80">
        <f t="shared" si="14"/>
        <v>90</v>
      </c>
      <c r="AA86" s="11">
        <v>2022</v>
      </c>
      <c r="AB86" s="10"/>
    </row>
    <row r="87" spans="1:28" s="9" customFormat="1" ht="58.5" customHeight="1" x14ac:dyDescent="0.3">
      <c r="A87" s="32"/>
      <c r="B87" s="32"/>
      <c r="C87" s="32"/>
      <c r="D87" s="33"/>
      <c r="E87" s="33"/>
      <c r="F87" s="33"/>
      <c r="G87" s="33"/>
      <c r="H87" s="33"/>
      <c r="I87" s="32"/>
      <c r="J87" s="32"/>
      <c r="K87" s="32"/>
      <c r="L87" s="32"/>
      <c r="M87" s="32"/>
      <c r="N87" s="32"/>
      <c r="O87" s="32"/>
      <c r="P87" s="32"/>
      <c r="Q87" s="32"/>
      <c r="R87" s="78" t="s">
        <v>115</v>
      </c>
      <c r="S87" s="11" t="s">
        <v>42</v>
      </c>
      <c r="T87" s="66"/>
      <c r="U87" s="11">
        <v>1</v>
      </c>
      <c r="V87" s="11"/>
      <c r="W87" s="11"/>
      <c r="X87" s="11"/>
      <c r="Y87" s="11"/>
      <c r="Z87" s="86">
        <f t="shared" si="14"/>
        <v>1</v>
      </c>
      <c r="AA87" s="11">
        <v>2022</v>
      </c>
      <c r="AB87" s="10"/>
    </row>
    <row r="88" spans="1:28" s="9" customFormat="1" ht="75.75" customHeight="1" x14ac:dyDescent="0.3">
      <c r="A88" s="32" t="s">
        <v>14</v>
      </c>
      <c r="B88" s="32" t="s">
        <v>15</v>
      </c>
      <c r="C88" s="32" t="s">
        <v>15</v>
      </c>
      <c r="D88" s="33" t="s">
        <v>15</v>
      </c>
      <c r="E88" s="33" t="s">
        <v>14</v>
      </c>
      <c r="F88" s="33" t="s">
        <v>14</v>
      </c>
      <c r="G88" s="33" t="s">
        <v>20</v>
      </c>
      <c r="H88" s="33" t="s">
        <v>14</v>
      </c>
      <c r="I88" s="32" t="s">
        <v>16</v>
      </c>
      <c r="J88" s="32" t="s">
        <v>22</v>
      </c>
      <c r="K88" s="32" t="s">
        <v>14</v>
      </c>
      <c r="L88" s="32" t="s">
        <v>15</v>
      </c>
      <c r="M88" s="32" t="s">
        <v>44</v>
      </c>
      <c r="N88" s="32" t="s">
        <v>44</v>
      </c>
      <c r="O88" s="32" t="s">
        <v>44</v>
      </c>
      <c r="P88" s="32" t="s">
        <v>44</v>
      </c>
      <c r="Q88" s="32" t="s">
        <v>44</v>
      </c>
      <c r="R88" s="79" t="s">
        <v>116</v>
      </c>
      <c r="S88" s="11" t="s">
        <v>18</v>
      </c>
      <c r="T88" s="90"/>
      <c r="U88" s="89"/>
      <c r="V88" s="89"/>
      <c r="W88" s="89"/>
      <c r="X88" s="89"/>
      <c r="Y88" s="89">
        <v>550</v>
      </c>
      <c r="Z88" s="80">
        <f t="shared" si="14"/>
        <v>550</v>
      </c>
      <c r="AA88" s="11">
        <v>2026</v>
      </c>
      <c r="AB88" s="10"/>
    </row>
    <row r="89" spans="1:28" s="9" customFormat="1" ht="56.25" customHeight="1" x14ac:dyDescent="0.3">
      <c r="A89" s="32"/>
      <c r="B89" s="32"/>
      <c r="C89" s="32"/>
      <c r="D89" s="33"/>
      <c r="E89" s="33"/>
      <c r="F89" s="33"/>
      <c r="G89" s="33"/>
      <c r="H89" s="33"/>
      <c r="I89" s="32"/>
      <c r="J89" s="32"/>
      <c r="K89" s="32"/>
      <c r="L89" s="32"/>
      <c r="M89" s="32"/>
      <c r="N89" s="32"/>
      <c r="O89" s="32"/>
      <c r="P89" s="32"/>
      <c r="Q89" s="32"/>
      <c r="R89" s="78" t="s">
        <v>117</v>
      </c>
      <c r="S89" s="11" t="s">
        <v>42</v>
      </c>
      <c r="T89" s="66"/>
      <c r="U89" s="11"/>
      <c r="V89" s="11"/>
      <c r="W89" s="11"/>
      <c r="X89" s="11"/>
      <c r="Y89" s="11">
        <v>1</v>
      </c>
      <c r="Z89" s="86">
        <f t="shared" si="14"/>
        <v>1</v>
      </c>
      <c r="AA89" s="11">
        <v>2026</v>
      </c>
      <c r="AB89" s="10"/>
    </row>
    <row r="90" spans="1:28" s="9" customFormat="1" ht="41.25" customHeight="1" x14ac:dyDescent="0.3">
      <c r="A90" s="32"/>
      <c r="B90" s="32"/>
      <c r="C90" s="32"/>
      <c r="D90" s="33"/>
      <c r="E90" s="33"/>
      <c r="F90" s="33"/>
      <c r="G90" s="33"/>
      <c r="H90" s="33"/>
      <c r="I90" s="32"/>
      <c r="J90" s="32"/>
      <c r="K90" s="32"/>
      <c r="L90" s="32"/>
      <c r="M90" s="32"/>
      <c r="N90" s="32"/>
      <c r="O90" s="32"/>
      <c r="P90" s="32"/>
      <c r="Q90" s="32"/>
      <c r="R90" s="78" t="s">
        <v>118</v>
      </c>
      <c r="S90" s="11" t="s">
        <v>42</v>
      </c>
      <c r="T90" s="66"/>
      <c r="U90" s="11"/>
      <c r="V90" s="11"/>
      <c r="W90" s="11"/>
      <c r="X90" s="11"/>
      <c r="Y90" s="11">
        <v>1</v>
      </c>
      <c r="Z90" s="86">
        <f>Y90+X90+W90+V90+U90+T90</f>
        <v>1</v>
      </c>
      <c r="AA90" s="11">
        <v>2026</v>
      </c>
      <c r="AB90" s="10"/>
    </row>
    <row r="91" spans="1:28" s="9" customFormat="1" ht="98.25" customHeight="1" x14ac:dyDescent="0.3">
      <c r="A91" s="32" t="s">
        <v>14</v>
      </c>
      <c r="B91" s="32" t="s">
        <v>15</v>
      </c>
      <c r="C91" s="32" t="s">
        <v>14</v>
      </c>
      <c r="D91" s="33" t="s">
        <v>15</v>
      </c>
      <c r="E91" s="33" t="s">
        <v>14</v>
      </c>
      <c r="F91" s="33" t="s">
        <v>14</v>
      </c>
      <c r="G91" s="33" t="s">
        <v>20</v>
      </c>
      <c r="H91" s="33" t="s">
        <v>14</v>
      </c>
      <c r="I91" s="32" t="s">
        <v>16</v>
      </c>
      <c r="J91" s="32" t="s">
        <v>22</v>
      </c>
      <c r="K91" s="32" t="s">
        <v>14</v>
      </c>
      <c r="L91" s="32" t="s">
        <v>15</v>
      </c>
      <c r="M91" s="32" t="s">
        <v>44</v>
      </c>
      <c r="N91" s="32" t="s">
        <v>44</v>
      </c>
      <c r="O91" s="32" t="s">
        <v>44</v>
      </c>
      <c r="P91" s="32" t="s">
        <v>44</v>
      </c>
      <c r="Q91" s="32" t="s">
        <v>44</v>
      </c>
      <c r="R91" s="78" t="s">
        <v>119</v>
      </c>
      <c r="S91" s="11" t="s">
        <v>18</v>
      </c>
      <c r="T91" s="80"/>
      <c r="U91" s="80"/>
      <c r="V91" s="80"/>
      <c r="W91" s="80"/>
      <c r="X91" s="80"/>
      <c r="Y91" s="80">
        <v>500</v>
      </c>
      <c r="Z91" s="80">
        <f t="shared" si="14"/>
        <v>500</v>
      </c>
      <c r="AA91" s="11">
        <v>2026</v>
      </c>
      <c r="AB91" s="10"/>
    </row>
    <row r="92" spans="1:28" s="9" customFormat="1" ht="39" customHeight="1" x14ac:dyDescent="0.3">
      <c r="A92" s="32"/>
      <c r="B92" s="32"/>
      <c r="C92" s="32"/>
      <c r="D92" s="33"/>
      <c r="E92" s="33"/>
      <c r="F92" s="33"/>
      <c r="G92" s="33"/>
      <c r="H92" s="33"/>
      <c r="I92" s="32"/>
      <c r="J92" s="32"/>
      <c r="K92" s="32"/>
      <c r="L92" s="32"/>
      <c r="M92" s="32"/>
      <c r="N92" s="32"/>
      <c r="O92" s="32"/>
      <c r="P92" s="32"/>
      <c r="Q92" s="32"/>
      <c r="R92" s="78" t="s">
        <v>120</v>
      </c>
      <c r="S92" s="11" t="s">
        <v>42</v>
      </c>
      <c r="T92" s="11"/>
      <c r="U92" s="11"/>
      <c r="V92" s="11"/>
      <c r="W92" s="11"/>
      <c r="X92" s="11"/>
      <c r="Y92" s="11">
        <v>1</v>
      </c>
      <c r="Z92" s="106">
        <f t="shared" si="14"/>
        <v>1</v>
      </c>
      <c r="AA92" s="11">
        <v>2026</v>
      </c>
      <c r="AB92" s="10"/>
    </row>
    <row r="93" spans="1:28" s="9" customFormat="1" ht="78.75" customHeight="1" x14ac:dyDescent="0.3">
      <c r="A93" s="32"/>
      <c r="B93" s="32"/>
      <c r="C93" s="32"/>
      <c r="D93" s="33"/>
      <c r="E93" s="33"/>
      <c r="F93" s="33"/>
      <c r="G93" s="33"/>
      <c r="H93" s="33"/>
      <c r="I93" s="32"/>
      <c r="J93" s="32"/>
      <c r="K93" s="32"/>
      <c r="L93" s="32"/>
      <c r="M93" s="32"/>
      <c r="N93" s="32"/>
      <c r="O93" s="32"/>
      <c r="P93" s="32"/>
      <c r="Q93" s="32"/>
      <c r="R93" s="79" t="s">
        <v>121</v>
      </c>
      <c r="S93" s="11" t="s">
        <v>26</v>
      </c>
      <c r="T93" s="101">
        <v>1</v>
      </c>
      <c r="U93" s="101">
        <v>1</v>
      </c>
      <c r="V93" s="101">
        <v>1</v>
      </c>
      <c r="W93" s="101">
        <v>1</v>
      </c>
      <c r="X93" s="101">
        <v>1</v>
      </c>
      <c r="Y93" s="101">
        <v>1</v>
      </c>
      <c r="Z93" s="101">
        <v>1</v>
      </c>
      <c r="AA93" s="11">
        <v>2026</v>
      </c>
      <c r="AB93" s="10"/>
    </row>
    <row r="94" spans="1:28" s="9" customFormat="1" ht="38.25" customHeight="1" x14ac:dyDescent="0.3">
      <c r="A94" s="32"/>
      <c r="B94" s="32"/>
      <c r="C94" s="32"/>
      <c r="D94" s="33"/>
      <c r="E94" s="33"/>
      <c r="F94" s="33"/>
      <c r="G94" s="33"/>
      <c r="H94" s="33"/>
      <c r="I94" s="32"/>
      <c r="J94" s="32"/>
      <c r="K94" s="32"/>
      <c r="L94" s="32"/>
      <c r="M94" s="32"/>
      <c r="N94" s="32"/>
      <c r="O94" s="32"/>
      <c r="P94" s="32"/>
      <c r="Q94" s="32"/>
      <c r="R94" s="78" t="s">
        <v>122</v>
      </c>
      <c r="S94" s="11" t="s">
        <v>21</v>
      </c>
      <c r="T94" s="11">
        <v>4</v>
      </c>
      <c r="U94" s="11">
        <v>4</v>
      </c>
      <c r="V94" s="11">
        <v>4</v>
      </c>
      <c r="W94" s="11">
        <v>4</v>
      </c>
      <c r="X94" s="11">
        <v>4</v>
      </c>
      <c r="Y94" s="11">
        <v>4</v>
      </c>
      <c r="Z94" s="86">
        <f>Y94+X94+W94+V94+U94+T94</f>
        <v>24</v>
      </c>
      <c r="AA94" s="11">
        <v>2026</v>
      </c>
      <c r="AB94" s="10"/>
    </row>
    <row r="95" spans="1:28" s="9" customFormat="1" ht="41.25" customHeight="1" x14ac:dyDescent="0.3">
      <c r="A95" s="81" t="s">
        <v>14</v>
      </c>
      <c r="B95" s="81" t="s">
        <v>14</v>
      </c>
      <c r="C95" s="81" t="s">
        <v>14</v>
      </c>
      <c r="D95" s="82" t="s">
        <v>15</v>
      </c>
      <c r="E95" s="82" t="s">
        <v>14</v>
      </c>
      <c r="F95" s="82" t="s">
        <v>14</v>
      </c>
      <c r="G95" s="82" t="s">
        <v>20</v>
      </c>
      <c r="H95" s="82" t="s">
        <v>14</v>
      </c>
      <c r="I95" s="81" t="s">
        <v>16</v>
      </c>
      <c r="J95" s="81" t="s">
        <v>22</v>
      </c>
      <c r="K95" s="81" t="s">
        <v>14</v>
      </c>
      <c r="L95" s="81" t="s">
        <v>22</v>
      </c>
      <c r="M95" s="81" t="s">
        <v>14</v>
      </c>
      <c r="N95" s="81" t="s">
        <v>14</v>
      </c>
      <c r="O95" s="81" t="s">
        <v>14</v>
      </c>
      <c r="P95" s="81" t="s">
        <v>14</v>
      </c>
      <c r="Q95" s="81" t="s">
        <v>14</v>
      </c>
      <c r="R95" s="83" t="s">
        <v>123</v>
      </c>
      <c r="S95" s="84" t="s">
        <v>18</v>
      </c>
      <c r="T95" s="85">
        <f>T98+T100+T106+T109</f>
        <v>202</v>
      </c>
      <c r="U95" s="85">
        <f>U98+U100+U106+U109</f>
        <v>267</v>
      </c>
      <c r="V95" s="85">
        <f>V98+V100+V102+V106+V109</f>
        <v>333.7</v>
      </c>
      <c r="W95" s="85">
        <f t="shared" ref="W95:X95" si="15">W98+W100+W102+W106+W109</f>
        <v>333.7</v>
      </c>
      <c r="X95" s="85">
        <f t="shared" si="15"/>
        <v>333.7</v>
      </c>
      <c r="Y95" s="85">
        <f t="shared" ref="Y95" si="16">Y98+Y100+Y102+Y106+Y109</f>
        <v>643.70000000000005</v>
      </c>
      <c r="Z95" s="85">
        <f t="shared" ref="Z95" si="17">Y95+X95+W95+V95+U95+T95</f>
        <v>2113.8000000000002</v>
      </c>
      <c r="AA95" s="84">
        <v>2026</v>
      </c>
      <c r="AB95" s="10"/>
    </row>
    <row r="96" spans="1:28" s="9" customFormat="1" ht="42.75" customHeight="1" x14ac:dyDescent="0.3">
      <c r="A96" s="32"/>
      <c r="B96" s="32"/>
      <c r="C96" s="32"/>
      <c r="D96" s="33"/>
      <c r="E96" s="33"/>
      <c r="F96" s="33"/>
      <c r="G96" s="33"/>
      <c r="H96" s="33"/>
      <c r="I96" s="32"/>
      <c r="J96" s="32"/>
      <c r="K96" s="32"/>
      <c r="L96" s="32"/>
      <c r="M96" s="32"/>
      <c r="N96" s="32"/>
      <c r="O96" s="32"/>
      <c r="P96" s="32"/>
      <c r="Q96" s="32"/>
      <c r="R96" s="78" t="s">
        <v>124</v>
      </c>
      <c r="S96" s="11" t="s">
        <v>41</v>
      </c>
      <c r="T96" s="11">
        <v>49.2</v>
      </c>
      <c r="U96" s="11">
        <v>44.4</v>
      </c>
      <c r="V96" s="11">
        <v>48.9</v>
      </c>
      <c r="W96" s="11">
        <v>48.9</v>
      </c>
      <c r="X96" s="11">
        <v>52.1</v>
      </c>
      <c r="Y96" s="89">
        <v>52.1</v>
      </c>
      <c r="Z96" s="89">
        <v>52.1</v>
      </c>
      <c r="AA96" s="11">
        <v>2026</v>
      </c>
      <c r="AB96" s="10"/>
    </row>
    <row r="97" spans="1:29" s="9" customFormat="1" ht="59.25" customHeight="1" x14ac:dyDescent="0.3">
      <c r="A97" s="32"/>
      <c r="B97" s="32"/>
      <c r="C97" s="32"/>
      <c r="D97" s="33"/>
      <c r="E97" s="33"/>
      <c r="F97" s="33"/>
      <c r="G97" s="33"/>
      <c r="H97" s="33"/>
      <c r="I97" s="32"/>
      <c r="J97" s="32"/>
      <c r="K97" s="32"/>
      <c r="L97" s="32"/>
      <c r="M97" s="32"/>
      <c r="N97" s="32"/>
      <c r="O97" s="32"/>
      <c r="P97" s="32"/>
      <c r="Q97" s="32"/>
      <c r="R97" s="79" t="s">
        <v>125</v>
      </c>
      <c r="S97" s="11" t="s">
        <v>21</v>
      </c>
      <c r="T97" s="66">
        <v>12</v>
      </c>
      <c r="U97" s="11">
        <v>5</v>
      </c>
      <c r="V97" s="11">
        <v>3</v>
      </c>
      <c r="W97" s="11">
        <v>3</v>
      </c>
      <c r="X97" s="11">
        <v>3</v>
      </c>
      <c r="Y97" s="11">
        <v>3</v>
      </c>
      <c r="Z97" s="86">
        <v>3</v>
      </c>
      <c r="AA97" s="11">
        <v>2026</v>
      </c>
      <c r="AB97" s="12"/>
    </row>
    <row r="98" spans="1:29" s="9" customFormat="1" ht="59.25" customHeight="1" x14ac:dyDescent="0.3">
      <c r="A98" s="32" t="s">
        <v>14</v>
      </c>
      <c r="B98" s="32" t="s">
        <v>14</v>
      </c>
      <c r="C98" s="32" t="s">
        <v>22</v>
      </c>
      <c r="D98" s="33" t="s">
        <v>15</v>
      </c>
      <c r="E98" s="33" t="s">
        <v>14</v>
      </c>
      <c r="F98" s="33" t="s">
        <v>14</v>
      </c>
      <c r="G98" s="33" t="s">
        <v>20</v>
      </c>
      <c r="H98" s="33" t="s">
        <v>14</v>
      </c>
      <c r="I98" s="32" t="s">
        <v>16</v>
      </c>
      <c r="J98" s="32" t="s">
        <v>22</v>
      </c>
      <c r="K98" s="32" t="s">
        <v>14</v>
      </c>
      <c r="L98" s="120" t="s">
        <v>22</v>
      </c>
      <c r="M98" s="32" t="s">
        <v>44</v>
      </c>
      <c r="N98" s="32" t="s">
        <v>44</v>
      </c>
      <c r="O98" s="32" t="s">
        <v>44</v>
      </c>
      <c r="P98" s="32" t="s">
        <v>44</v>
      </c>
      <c r="Q98" s="32" t="s">
        <v>44</v>
      </c>
      <c r="R98" s="78" t="s">
        <v>126</v>
      </c>
      <c r="S98" s="11" t="s">
        <v>18</v>
      </c>
      <c r="T98" s="89">
        <v>87</v>
      </c>
      <c r="U98" s="89">
        <v>87</v>
      </c>
      <c r="V98" s="89">
        <v>66</v>
      </c>
      <c r="W98" s="89">
        <v>66</v>
      </c>
      <c r="X98" s="89">
        <v>66</v>
      </c>
      <c r="Y98" s="89">
        <v>66</v>
      </c>
      <c r="Z98" s="80">
        <f t="shared" ref="Z98:Z109" si="18">Y98+X98+W98+V98+U98+T98</f>
        <v>438</v>
      </c>
      <c r="AA98" s="11">
        <v>2026</v>
      </c>
      <c r="AB98" s="10"/>
    </row>
    <row r="99" spans="1:29" s="9" customFormat="1" ht="55.5" customHeight="1" x14ac:dyDescent="0.3">
      <c r="A99" s="32"/>
      <c r="B99" s="32"/>
      <c r="C99" s="32"/>
      <c r="D99" s="33"/>
      <c r="E99" s="33"/>
      <c r="F99" s="33"/>
      <c r="G99" s="33"/>
      <c r="H99" s="33"/>
      <c r="I99" s="32"/>
      <c r="J99" s="32"/>
      <c r="K99" s="32"/>
      <c r="L99" s="120"/>
      <c r="M99" s="32"/>
      <c r="N99" s="32"/>
      <c r="O99" s="32"/>
      <c r="P99" s="32"/>
      <c r="Q99" s="32"/>
      <c r="R99" s="78" t="s">
        <v>127</v>
      </c>
      <c r="S99" s="11" t="s">
        <v>27</v>
      </c>
      <c r="T99" s="11">
        <v>30</v>
      </c>
      <c r="U99" s="11">
        <v>28</v>
      </c>
      <c r="V99" s="11">
        <v>20</v>
      </c>
      <c r="W99" s="11">
        <v>20</v>
      </c>
      <c r="X99" s="11">
        <v>20</v>
      </c>
      <c r="Y99" s="11">
        <v>20</v>
      </c>
      <c r="Z99" s="86">
        <f t="shared" si="18"/>
        <v>138</v>
      </c>
      <c r="AA99" s="11">
        <v>2026</v>
      </c>
      <c r="AB99" s="10"/>
    </row>
    <row r="100" spans="1:29" s="9" customFormat="1" ht="57.75" customHeight="1" x14ac:dyDescent="0.3">
      <c r="A100" s="32" t="s">
        <v>14</v>
      </c>
      <c r="B100" s="32" t="s">
        <v>14</v>
      </c>
      <c r="C100" s="32" t="s">
        <v>22</v>
      </c>
      <c r="D100" s="33" t="s">
        <v>15</v>
      </c>
      <c r="E100" s="33" t="s">
        <v>14</v>
      </c>
      <c r="F100" s="33" t="s">
        <v>14</v>
      </c>
      <c r="G100" s="33" t="s">
        <v>20</v>
      </c>
      <c r="H100" s="33" t="s">
        <v>14</v>
      </c>
      <c r="I100" s="32" t="s">
        <v>16</v>
      </c>
      <c r="J100" s="32" t="s">
        <v>22</v>
      </c>
      <c r="K100" s="32" t="s">
        <v>14</v>
      </c>
      <c r="L100" s="120" t="s">
        <v>22</v>
      </c>
      <c r="M100" s="32" t="s">
        <v>44</v>
      </c>
      <c r="N100" s="32" t="s">
        <v>44</v>
      </c>
      <c r="O100" s="32" t="s">
        <v>44</v>
      </c>
      <c r="P100" s="32" t="s">
        <v>44</v>
      </c>
      <c r="Q100" s="32" t="s">
        <v>44</v>
      </c>
      <c r="R100" s="78" t="s">
        <v>128</v>
      </c>
      <c r="S100" s="11" t="s">
        <v>18</v>
      </c>
      <c r="T100" s="89"/>
      <c r="U100" s="89">
        <v>65</v>
      </c>
      <c r="V100" s="89">
        <v>62.7</v>
      </c>
      <c r="W100" s="89">
        <v>62.7</v>
      </c>
      <c r="X100" s="89">
        <v>67.7</v>
      </c>
      <c r="Y100" s="89">
        <v>67.7</v>
      </c>
      <c r="Z100" s="80">
        <f t="shared" si="18"/>
        <v>325.8</v>
      </c>
      <c r="AA100" s="11">
        <v>2026</v>
      </c>
      <c r="AB100" s="10"/>
    </row>
    <row r="101" spans="1:29" s="9" customFormat="1" ht="36.75" customHeight="1" x14ac:dyDescent="0.3">
      <c r="A101" s="32"/>
      <c r="B101" s="32"/>
      <c r="C101" s="32"/>
      <c r="D101" s="33"/>
      <c r="E101" s="33"/>
      <c r="F101" s="33"/>
      <c r="G101" s="33"/>
      <c r="H101" s="33"/>
      <c r="I101" s="32"/>
      <c r="J101" s="32"/>
      <c r="K101" s="32"/>
      <c r="L101" s="32"/>
      <c r="M101" s="32"/>
      <c r="N101" s="32"/>
      <c r="O101" s="32"/>
      <c r="P101" s="32"/>
      <c r="Q101" s="32"/>
      <c r="R101" s="78" t="s">
        <v>129</v>
      </c>
      <c r="S101" s="11" t="s">
        <v>41</v>
      </c>
      <c r="T101" s="11"/>
      <c r="U101" s="11">
        <v>105</v>
      </c>
      <c r="V101" s="11">
        <v>105</v>
      </c>
      <c r="W101" s="11">
        <v>105</v>
      </c>
      <c r="X101" s="11">
        <v>105</v>
      </c>
      <c r="Y101" s="11">
        <v>105</v>
      </c>
      <c r="Z101" s="86">
        <f t="shared" si="18"/>
        <v>525</v>
      </c>
      <c r="AA101" s="11">
        <v>2026</v>
      </c>
      <c r="AB101" s="10"/>
      <c r="AC101" s="7"/>
    </row>
    <row r="102" spans="1:29" s="9" customFormat="1" ht="116.25" customHeight="1" x14ac:dyDescent="0.3">
      <c r="A102" s="32" t="s">
        <v>14</v>
      </c>
      <c r="B102" s="32" t="s">
        <v>15</v>
      </c>
      <c r="C102" s="32" t="s">
        <v>14</v>
      </c>
      <c r="D102" s="33" t="s">
        <v>15</v>
      </c>
      <c r="E102" s="33" t="s">
        <v>14</v>
      </c>
      <c r="F102" s="33" t="s">
        <v>14</v>
      </c>
      <c r="G102" s="33" t="s">
        <v>20</v>
      </c>
      <c r="H102" s="33" t="s">
        <v>14</v>
      </c>
      <c r="I102" s="32" t="s">
        <v>16</v>
      </c>
      <c r="J102" s="32" t="s">
        <v>22</v>
      </c>
      <c r="K102" s="32" t="s">
        <v>14</v>
      </c>
      <c r="L102" s="32" t="s">
        <v>22</v>
      </c>
      <c r="M102" s="32" t="s">
        <v>44</v>
      </c>
      <c r="N102" s="32" t="s">
        <v>44</v>
      </c>
      <c r="O102" s="32" t="s">
        <v>44</v>
      </c>
      <c r="P102" s="32" t="s">
        <v>44</v>
      </c>
      <c r="Q102" s="32" t="s">
        <v>44</v>
      </c>
      <c r="R102" s="78" t="s">
        <v>130</v>
      </c>
      <c r="S102" s="11" t="s">
        <v>18</v>
      </c>
      <c r="T102" s="100"/>
      <c r="U102" s="80"/>
      <c r="V102" s="80">
        <v>90</v>
      </c>
      <c r="W102" s="80">
        <v>90</v>
      </c>
      <c r="X102" s="80">
        <v>36</v>
      </c>
      <c r="Y102" s="80">
        <v>400</v>
      </c>
      <c r="Z102" s="80">
        <f t="shared" si="18"/>
        <v>616</v>
      </c>
      <c r="AA102" s="11">
        <v>2026</v>
      </c>
      <c r="AB102" s="10"/>
    </row>
    <row r="103" spans="1:29" s="9" customFormat="1" ht="41.25" customHeight="1" x14ac:dyDescent="0.3">
      <c r="A103" s="32"/>
      <c r="B103" s="32"/>
      <c r="C103" s="32"/>
      <c r="D103" s="33"/>
      <c r="E103" s="33"/>
      <c r="F103" s="33"/>
      <c r="G103" s="33"/>
      <c r="H103" s="33"/>
      <c r="I103" s="32"/>
      <c r="J103" s="32"/>
      <c r="K103" s="32"/>
      <c r="L103" s="32"/>
      <c r="M103" s="32"/>
      <c r="N103" s="32"/>
      <c r="O103" s="32"/>
      <c r="P103" s="32"/>
      <c r="Q103" s="32"/>
      <c r="R103" s="78" t="s">
        <v>131</v>
      </c>
      <c r="S103" s="11" t="s">
        <v>41</v>
      </c>
      <c r="T103" s="11"/>
      <c r="U103" s="11"/>
      <c r="V103" s="11">
        <v>15</v>
      </c>
      <c r="W103" s="11">
        <v>15</v>
      </c>
      <c r="X103" s="11">
        <v>15</v>
      </c>
      <c r="Y103" s="11">
        <v>15</v>
      </c>
      <c r="Z103" s="86">
        <f t="shared" si="18"/>
        <v>60</v>
      </c>
      <c r="AA103" s="11">
        <v>2026</v>
      </c>
      <c r="AB103" s="12"/>
    </row>
    <row r="104" spans="1:29" s="9" customFormat="1" ht="42.75" customHeight="1" x14ac:dyDescent="0.3">
      <c r="A104" s="32"/>
      <c r="B104" s="32"/>
      <c r="C104" s="32"/>
      <c r="D104" s="33"/>
      <c r="E104" s="33"/>
      <c r="F104" s="33"/>
      <c r="G104" s="33"/>
      <c r="H104" s="33"/>
      <c r="I104" s="32"/>
      <c r="J104" s="32"/>
      <c r="K104" s="32"/>
      <c r="L104" s="32"/>
      <c r="M104" s="32"/>
      <c r="N104" s="32"/>
      <c r="O104" s="32"/>
      <c r="P104" s="32"/>
      <c r="Q104" s="32"/>
      <c r="R104" s="78" t="s">
        <v>132</v>
      </c>
      <c r="S104" s="11" t="s">
        <v>41</v>
      </c>
      <c r="T104" s="11"/>
      <c r="U104" s="11"/>
      <c r="V104" s="11"/>
      <c r="W104" s="11"/>
      <c r="X104" s="11">
        <v>30</v>
      </c>
      <c r="Y104" s="11">
        <v>30</v>
      </c>
      <c r="Z104" s="86">
        <f t="shared" si="18"/>
        <v>60</v>
      </c>
      <c r="AA104" s="11">
        <v>2026</v>
      </c>
      <c r="AB104" s="12"/>
    </row>
    <row r="105" spans="1:29" s="9" customFormat="1" ht="39" customHeight="1" x14ac:dyDescent="0.3">
      <c r="A105" s="32"/>
      <c r="B105" s="32"/>
      <c r="C105" s="32"/>
      <c r="D105" s="33"/>
      <c r="E105" s="33"/>
      <c r="F105" s="33"/>
      <c r="G105" s="33"/>
      <c r="H105" s="33"/>
      <c r="I105" s="32"/>
      <c r="J105" s="32"/>
      <c r="K105" s="32"/>
      <c r="L105" s="32"/>
      <c r="M105" s="32"/>
      <c r="N105" s="32"/>
      <c r="O105" s="32"/>
      <c r="P105" s="32"/>
      <c r="Q105" s="32"/>
      <c r="R105" s="78" t="s">
        <v>133</v>
      </c>
      <c r="S105" s="11" t="s">
        <v>41</v>
      </c>
      <c r="T105" s="11"/>
      <c r="U105" s="11"/>
      <c r="V105" s="11">
        <v>10</v>
      </c>
      <c r="W105" s="11">
        <v>10</v>
      </c>
      <c r="X105" s="11">
        <v>4</v>
      </c>
      <c r="Y105" s="11">
        <v>2</v>
      </c>
      <c r="Z105" s="86">
        <f t="shared" si="18"/>
        <v>26</v>
      </c>
      <c r="AA105" s="11">
        <v>2026</v>
      </c>
      <c r="AB105" s="12"/>
    </row>
    <row r="106" spans="1:29" s="9" customFormat="1" ht="77.25" customHeight="1" x14ac:dyDescent="0.3">
      <c r="A106" s="32" t="s">
        <v>14</v>
      </c>
      <c r="B106" s="32" t="s">
        <v>15</v>
      </c>
      <c r="C106" s="32" t="s">
        <v>14</v>
      </c>
      <c r="D106" s="33" t="s">
        <v>15</v>
      </c>
      <c r="E106" s="33" t="s">
        <v>14</v>
      </c>
      <c r="F106" s="33" t="s">
        <v>14</v>
      </c>
      <c r="G106" s="33" t="s">
        <v>20</v>
      </c>
      <c r="H106" s="33" t="s">
        <v>14</v>
      </c>
      <c r="I106" s="32" t="s">
        <v>16</v>
      </c>
      <c r="J106" s="32" t="s">
        <v>22</v>
      </c>
      <c r="K106" s="32" t="s">
        <v>14</v>
      </c>
      <c r="L106" s="32" t="s">
        <v>22</v>
      </c>
      <c r="M106" s="32" t="s">
        <v>44</v>
      </c>
      <c r="N106" s="32" t="s">
        <v>44</v>
      </c>
      <c r="O106" s="32" t="s">
        <v>44</v>
      </c>
      <c r="P106" s="32" t="s">
        <v>44</v>
      </c>
      <c r="Q106" s="32" t="s">
        <v>44</v>
      </c>
      <c r="R106" s="78" t="s">
        <v>134</v>
      </c>
      <c r="S106" s="11" t="s">
        <v>18</v>
      </c>
      <c r="T106" s="90">
        <v>70</v>
      </c>
      <c r="U106" s="89">
        <v>70</v>
      </c>
      <c r="V106" s="89">
        <v>70</v>
      </c>
      <c r="W106" s="89">
        <v>70</v>
      </c>
      <c r="X106" s="89">
        <v>74</v>
      </c>
      <c r="Y106" s="89">
        <v>20</v>
      </c>
      <c r="Z106" s="80">
        <f t="shared" si="18"/>
        <v>374</v>
      </c>
      <c r="AA106" s="11">
        <v>2026</v>
      </c>
      <c r="AB106" s="10"/>
    </row>
    <row r="107" spans="1:29" s="9" customFormat="1" ht="39.75" customHeight="1" x14ac:dyDescent="0.3">
      <c r="A107" s="32"/>
      <c r="B107" s="32"/>
      <c r="C107" s="32"/>
      <c r="D107" s="33"/>
      <c r="E107" s="33"/>
      <c r="F107" s="33"/>
      <c r="G107" s="33"/>
      <c r="H107" s="33"/>
      <c r="I107" s="32"/>
      <c r="J107" s="32"/>
      <c r="K107" s="32"/>
      <c r="L107" s="32"/>
      <c r="M107" s="32"/>
      <c r="N107" s="32"/>
      <c r="O107" s="32"/>
      <c r="P107" s="32"/>
      <c r="Q107" s="32"/>
      <c r="R107" s="78" t="s">
        <v>135</v>
      </c>
      <c r="S107" s="11" t="s">
        <v>21</v>
      </c>
      <c r="T107" s="66">
        <v>17</v>
      </c>
      <c r="U107" s="66">
        <v>10</v>
      </c>
      <c r="V107" s="66">
        <v>15</v>
      </c>
      <c r="W107" s="66">
        <v>15</v>
      </c>
      <c r="X107" s="66">
        <v>15</v>
      </c>
      <c r="Y107" s="66">
        <v>15</v>
      </c>
      <c r="Z107" s="66">
        <f t="shared" si="18"/>
        <v>87</v>
      </c>
      <c r="AA107" s="66">
        <v>2026</v>
      </c>
      <c r="AB107" s="10"/>
    </row>
    <row r="108" spans="1:29" s="9" customFormat="1" ht="43.5" customHeight="1" x14ac:dyDescent="0.3">
      <c r="A108" s="32"/>
      <c r="B108" s="32"/>
      <c r="C108" s="32"/>
      <c r="D108" s="33"/>
      <c r="E108" s="33"/>
      <c r="F108" s="33"/>
      <c r="G108" s="33"/>
      <c r="H108" s="33"/>
      <c r="I108" s="32"/>
      <c r="J108" s="32"/>
      <c r="K108" s="32"/>
      <c r="L108" s="32"/>
      <c r="M108" s="32"/>
      <c r="N108" s="32"/>
      <c r="O108" s="32"/>
      <c r="P108" s="32"/>
      <c r="Q108" s="32"/>
      <c r="R108" s="78" t="s">
        <v>136</v>
      </c>
      <c r="S108" s="11" t="s">
        <v>41</v>
      </c>
      <c r="T108" s="66">
        <v>290</v>
      </c>
      <c r="U108" s="11">
        <v>170</v>
      </c>
      <c r="V108" s="11">
        <v>270</v>
      </c>
      <c r="W108" s="11">
        <v>270</v>
      </c>
      <c r="X108" s="11">
        <v>270</v>
      </c>
      <c r="Y108" s="11">
        <v>270</v>
      </c>
      <c r="Z108" s="86">
        <f t="shared" si="18"/>
        <v>1540</v>
      </c>
      <c r="AA108" s="11">
        <v>2026</v>
      </c>
      <c r="AB108" s="12"/>
    </row>
    <row r="109" spans="1:29" s="9" customFormat="1" ht="78.75" customHeight="1" x14ac:dyDescent="0.3">
      <c r="A109" s="32" t="s">
        <v>14</v>
      </c>
      <c r="B109" s="32" t="s">
        <v>15</v>
      </c>
      <c r="C109" s="32" t="s">
        <v>14</v>
      </c>
      <c r="D109" s="33" t="s">
        <v>15</v>
      </c>
      <c r="E109" s="33" t="s">
        <v>14</v>
      </c>
      <c r="F109" s="33" t="s">
        <v>14</v>
      </c>
      <c r="G109" s="33" t="s">
        <v>20</v>
      </c>
      <c r="H109" s="33" t="s">
        <v>14</v>
      </c>
      <c r="I109" s="32" t="s">
        <v>16</v>
      </c>
      <c r="J109" s="32" t="s">
        <v>22</v>
      </c>
      <c r="K109" s="32" t="s">
        <v>14</v>
      </c>
      <c r="L109" s="32" t="s">
        <v>22</v>
      </c>
      <c r="M109" s="32" t="s">
        <v>44</v>
      </c>
      <c r="N109" s="32" t="s">
        <v>44</v>
      </c>
      <c r="O109" s="32" t="s">
        <v>44</v>
      </c>
      <c r="P109" s="32" t="s">
        <v>44</v>
      </c>
      <c r="Q109" s="32" t="s">
        <v>44</v>
      </c>
      <c r="R109" s="78" t="s">
        <v>137</v>
      </c>
      <c r="S109" s="11" t="s">
        <v>18</v>
      </c>
      <c r="T109" s="90">
        <v>45</v>
      </c>
      <c r="U109" s="89">
        <v>45</v>
      </c>
      <c r="V109" s="89">
        <v>45</v>
      </c>
      <c r="W109" s="89">
        <v>45</v>
      </c>
      <c r="X109" s="89">
        <v>90</v>
      </c>
      <c r="Y109" s="89">
        <v>90</v>
      </c>
      <c r="Z109" s="80">
        <f t="shared" si="18"/>
        <v>360</v>
      </c>
      <c r="AA109" s="11">
        <v>2026</v>
      </c>
      <c r="AB109" s="10"/>
    </row>
    <row r="110" spans="1:29" s="9" customFormat="1" ht="75.75" customHeight="1" x14ac:dyDescent="0.3">
      <c r="A110" s="32"/>
      <c r="B110" s="32"/>
      <c r="C110" s="32"/>
      <c r="D110" s="33"/>
      <c r="E110" s="33"/>
      <c r="F110" s="33"/>
      <c r="G110" s="33"/>
      <c r="H110" s="33"/>
      <c r="I110" s="32"/>
      <c r="J110" s="32"/>
      <c r="K110" s="32"/>
      <c r="L110" s="32"/>
      <c r="M110" s="32"/>
      <c r="N110" s="32"/>
      <c r="O110" s="32"/>
      <c r="P110" s="32"/>
      <c r="Q110" s="32"/>
      <c r="R110" s="79" t="s">
        <v>138</v>
      </c>
      <c r="S110" s="11" t="s">
        <v>28</v>
      </c>
      <c r="T110" s="66">
        <v>1</v>
      </c>
      <c r="U110" s="11">
        <v>1</v>
      </c>
      <c r="V110" s="11">
        <v>1</v>
      </c>
      <c r="W110" s="11">
        <v>1</v>
      </c>
      <c r="X110" s="11">
        <v>1</v>
      </c>
      <c r="Y110" s="11">
        <v>1</v>
      </c>
      <c r="Z110" s="86">
        <v>1</v>
      </c>
      <c r="AA110" s="11">
        <v>2026</v>
      </c>
      <c r="AB110" s="10"/>
    </row>
    <row r="111" spans="1:29" s="9" customFormat="1" ht="56.25" customHeight="1" x14ac:dyDescent="0.3">
      <c r="A111" s="32"/>
      <c r="B111" s="32"/>
      <c r="C111" s="32"/>
      <c r="D111" s="33"/>
      <c r="E111" s="33"/>
      <c r="F111" s="33"/>
      <c r="G111" s="33"/>
      <c r="H111" s="33"/>
      <c r="I111" s="32"/>
      <c r="J111" s="32"/>
      <c r="K111" s="32"/>
      <c r="L111" s="32"/>
      <c r="M111" s="32"/>
      <c r="N111" s="32"/>
      <c r="O111" s="32"/>
      <c r="P111" s="32"/>
      <c r="Q111" s="32"/>
      <c r="R111" s="78" t="s">
        <v>139</v>
      </c>
      <c r="S111" s="11" t="s">
        <v>29</v>
      </c>
      <c r="T111" s="104">
        <v>1</v>
      </c>
      <c r="U111" s="101">
        <v>1</v>
      </c>
      <c r="V111" s="101">
        <v>1</v>
      </c>
      <c r="W111" s="101">
        <v>1</v>
      </c>
      <c r="X111" s="101">
        <v>1</v>
      </c>
      <c r="Y111" s="101">
        <v>1</v>
      </c>
      <c r="Z111" s="101">
        <v>1</v>
      </c>
      <c r="AA111" s="11">
        <v>2026</v>
      </c>
      <c r="AB111" s="10"/>
    </row>
    <row r="112" spans="1:29" s="9" customFormat="1" ht="39.75" customHeight="1" x14ac:dyDescent="0.3">
      <c r="A112" s="32"/>
      <c r="B112" s="32"/>
      <c r="C112" s="32"/>
      <c r="D112" s="33"/>
      <c r="E112" s="33"/>
      <c r="F112" s="33"/>
      <c r="G112" s="33"/>
      <c r="H112" s="33"/>
      <c r="I112" s="32"/>
      <c r="J112" s="32"/>
      <c r="K112" s="32"/>
      <c r="L112" s="32"/>
      <c r="M112" s="32"/>
      <c r="N112" s="32"/>
      <c r="O112" s="32"/>
      <c r="P112" s="32"/>
      <c r="Q112" s="32"/>
      <c r="R112" s="78" t="s">
        <v>140</v>
      </c>
      <c r="S112" s="11" t="s">
        <v>41</v>
      </c>
      <c r="T112" s="88">
        <v>670</v>
      </c>
      <c r="U112" s="86">
        <v>1000</v>
      </c>
      <c r="V112" s="86">
        <v>1000</v>
      </c>
      <c r="W112" s="86">
        <v>1000</v>
      </c>
      <c r="X112" s="86">
        <v>1000</v>
      </c>
      <c r="Y112" s="86">
        <v>1000</v>
      </c>
      <c r="Z112" s="86">
        <f>Y112+X112+W112+V112+U112+T112</f>
        <v>5670</v>
      </c>
      <c r="AA112" s="11">
        <v>2026</v>
      </c>
      <c r="AB112" s="10"/>
    </row>
    <row r="113" spans="1:28" s="9" customFormat="1" ht="39" customHeight="1" x14ac:dyDescent="0.3">
      <c r="A113" s="32"/>
      <c r="B113" s="32"/>
      <c r="C113" s="32"/>
      <c r="D113" s="33"/>
      <c r="E113" s="33"/>
      <c r="F113" s="33"/>
      <c r="G113" s="33"/>
      <c r="H113" s="33"/>
      <c r="I113" s="32"/>
      <c r="J113" s="32"/>
      <c r="K113" s="32"/>
      <c r="L113" s="32"/>
      <c r="M113" s="32"/>
      <c r="N113" s="32"/>
      <c r="O113" s="32"/>
      <c r="P113" s="32"/>
      <c r="Q113" s="32"/>
      <c r="R113" s="78" t="s">
        <v>141</v>
      </c>
      <c r="S113" s="11" t="s">
        <v>21</v>
      </c>
      <c r="T113" s="66">
        <v>190</v>
      </c>
      <c r="U113" s="11">
        <v>80</v>
      </c>
      <c r="V113" s="11">
        <v>62</v>
      </c>
      <c r="W113" s="11">
        <v>62</v>
      </c>
      <c r="X113" s="11">
        <v>62</v>
      </c>
      <c r="Y113" s="11">
        <v>62</v>
      </c>
      <c r="Z113" s="86">
        <f>Y113+X113+W113+V113+U113+T113</f>
        <v>518</v>
      </c>
      <c r="AA113" s="11">
        <v>2026</v>
      </c>
      <c r="AB113" s="10"/>
    </row>
    <row r="114" spans="1:28" s="9" customFormat="1" ht="39.75" customHeight="1" x14ac:dyDescent="0.3">
      <c r="A114" s="32"/>
      <c r="B114" s="32"/>
      <c r="C114" s="32"/>
      <c r="D114" s="33"/>
      <c r="E114" s="33"/>
      <c r="F114" s="33"/>
      <c r="G114" s="33"/>
      <c r="H114" s="33"/>
      <c r="I114" s="32"/>
      <c r="J114" s="32"/>
      <c r="K114" s="32"/>
      <c r="L114" s="32"/>
      <c r="M114" s="32"/>
      <c r="N114" s="32"/>
      <c r="O114" s="32"/>
      <c r="P114" s="32"/>
      <c r="Q114" s="32"/>
      <c r="R114" s="78" t="s">
        <v>142</v>
      </c>
      <c r="S114" s="11" t="s">
        <v>41</v>
      </c>
      <c r="T114" s="66">
        <v>400</v>
      </c>
      <c r="U114" s="11">
        <v>290</v>
      </c>
      <c r="V114" s="11">
        <v>290</v>
      </c>
      <c r="W114" s="11">
        <v>290</v>
      </c>
      <c r="X114" s="11">
        <v>300</v>
      </c>
      <c r="Y114" s="11">
        <v>300</v>
      </c>
      <c r="Z114" s="86">
        <f>Y114+X114+W114+V114+U114+T114</f>
        <v>1870</v>
      </c>
      <c r="AA114" s="11">
        <v>2026</v>
      </c>
      <c r="AB114" s="12"/>
    </row>
    <row r="115" spans="1:28" s="9" customFormat="1" ht="59.25" customHeight="1" x14ac:dyDescent="0.3">
      <c r="A115" s="32"/>
      <c r="B115" s="32"/>
      <c r="C115" s="32"/>
      <c r="D115" s="33"/>
      <c r="E115" s="33"/>
      <c r="F115" s="33"/>
      <c r="G115" s="33"/>
      <c r="H115" s="33"/>
      <c r="I115" s="32"/>
      <c r="J115" s="32"/>
      <c r="K115" s="32"/>
      <c r="L115" s="32"/>
      <c r="M115" s="32"/>
      <c r="N115" s="32"/>
      <c r="O115" s="32"/>
      <c r="P115" s="32"/>
      <c r="Q115" s="32"/>
      <c r="R115" s="78" t="s">
        <v>143</v>
      </c>
      <c r="S115" s="11" t="s">
        <v>21</v>
      </c>
      <c r="T115" s="11"/>
      <c r="U115" s="11">
        <v>2</v>
      </c>
      <c r="V115" s="11">
        <v>2</v>
      </c>
      <c r="W115" s="11">
        <v>2</v>
      </c>
      <c r="X115" s="11">
        <v>2</v>
      </c>
      <c r="Y115" s="11">
        <v>2</v>
      </c>
      <c r="Z115" s="86">
        <f>Y115+X115+W115+V115+U115+T115</f>
        <v>10</v>
      </c>
      <c r="AA115" s="11">
        <v>2026</v>
      </c>
      <c r="AB115" s="10"/>
    </row>
    <row r="116" spans="1:28" s="9" customFormat="1" ht="38.25" customHeight="1" x14ac:dyDescent="0.3">
      <c r="A116" s="32"/>
      <c r="B116" s="32"/>
      <c r="C116" s="32"/>
      <c r="D116" s="33"/>
      <c r="E116" s="33"/>
      <c r="F116" s="33"/>
      <c r="G116" s="33"/>
      <c r="H116" s="33"/>
      <c r="I116" s="32"/>
      <c r="J116" s="32"/>
      <c r="K116" s="32"/>
      <c r="L116" s="32"/>
      <c r="M116" s="32"/>
      <c r="N116" s="32"/>
      <c r="O116" s="32"/>
      <c r="P116" s="32"/>
      <c r="Q116" s="32"/>
      <c r="R116" s="78" t="s">
        <v>144</v>
      </c>
      <c r="S116" s="11" t="s">
        <v>30</v>
      </c>
      <c r="T116" s="104">
        <v>1</v>
      </c>
      <c r="U116" s="101">
        <v>1</v>
      </c>
      <c r="V116" s="101">
        <v>1</v>
      </c>
      <c r="W116" s="101">
        <v>1</v>
      </c>
      <c r="X116" s="101">
        <v>1</v>
      </c>
      <c r="Y116" s="101">
        <v>1</v>
      </c>
      <c r="Z116" s="101">
        <v>1</v>
      </c>
      <c r="AA116" s="11">
        <v>2026</v>
      </c>
      <c r="AB116" s="10"/>
    </row>
    <row r="117" spans="1:28" s="9" customFormat="1" ht="39" customHeight="1" x14ac:dyDescent="0.3">
      <c r="A117" s="32"/>
      <c r="B117" s="32"/>
      <c r="C117" s="32"/>
      <c r="D117" s="33"/>
      <c r="E117" s="33"/>
      <c r="F117" s="33"/>
      <c r="G117" s="33"/>
      <c r="H117" s="33"/>
      <c r="I117" s="32"/>
      <c r="J117" s="32"/>
      <c r="K117" s="32"/>
      <c r="L117" s="32"/>
      <c r="M117" s="32"/>
      <c r="N117" s="32"/>
      <c r="O117" s="32"/>
      <c r="P117" s="32"/>
      <c r="Q117" s="32"/>
      <c r="R117" s="78" t="s">
        <v>145</v>
      </c>
      <c r="S117" s="11" t="s">
        <v>41</v>
      </c>
      <c r="T117" s="66">
        <v>28</v>
      </c>
      <c r="U117" s="11">
        <v>5</v>
      </c>
      <c r="V117" s="11">
        <v>3</v>
      </c>
      <c r="W117" s="11">
        <v>3</v>
      </c>
      <c r="X117" s="11">
        <v>3</v>
      </c>
      <c r="Y117" s="11">
        <v>3</v>
      </c>
      <c r="Z117" s="101">
        <v>3</v>
      </c>
      <c r="AA117" s="11">
        <v>2026</v>
      </c>
      <c r="AB117" s="10"/>
    </row>
    <row r="118" spans="1:28" s="9" customFormat="1" ht="96" customHeight="1" x14ac:dyDescent="0.3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78" t="s">
        <v>146</v>
      </c>
      <c r="S118" s="11" t="s">
        <v>30</v>
      </c>
      <c r="T118" s="104">
        <v>1</v>
      </c>
      <c r="U118" s="101">
        <v>1</v>
      </c>
      <c r="V118" s="101">
        <v>1</v>
      </c>
      <c r="W118" s="101">
        <v>1</v>
      </c>
      <c r="X118" s="101">
        <v>1</v>
      </c>
      <c r="Y118" s="101">
        <v>1</v>
      </c>
      <c r="Z118" s="101">
        <v>1</v>
      </c>
      <c r="AA118" s="11">
        <v>2026</v>
      </c>
      <c r="AB118" s="10"/>
    </row>
    <row r="119" spans="1:28" s="9" customFormat="1" ht="78.75" customHeight="1" x14ac:dyDescent="0.3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78" t="s">
        <v>147</v>
      </c>
      <c r="S119" s="11" t="s">
        <v>41</v>
      </c>
      <c r="T119" s="66">
        <v>21</v>
      </c>
      <c r="U119" s="11">
        <v>15</v>
      </c>
      <c r="V119" s="66">
        <v>9</v>
      </c>
      <c r="W119" s="66">
        <v>9</v>
      </c>
      <c r="X119" s="66">
        <v>9</v>
      </c>
      <c r="Y119" s="66">
        <v>9</v>
      </c>
      <c r="Z119" s="86">
        <f>Y119+X119+W119+V119+U119+T119</f>
        <v>72</v>
      </c>
      <c r="AA119" s="11">
        <v>2026</v>
      </c>
      <c r="AB119" s="10"/>
    </row>
    <row r="120" spans="1:28" s="9" customFormat="1" ht="38.25" customHeight="1" x14ac:dyDescent="0.3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16"/>
      <c r="S120" s="17"/>
      <c r="T120" s="18"/>
      <c r="U120" s="17"/>
      <c r="V120" s="17"/>
      <c r="W120" s="17"/>
      <c r="X120" s="17"/>
      <c r="Y120" s="17"/>
      <c r="Z120" s="19"/>
      <c r="AA120" s="20" t="s">
        <v>46</v>
      </c>
      <c r="AB120" s="10"/>
    </row>
    <row r="121" spans="1:28" s="9" customFormat="1" ht="65.25" customHeight="1" x14ac:dyDescent="0.3">
      <c r="A121" s="126" t="s">
        <v>48</v>
      </c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0"/>
    </row>
    <row r="122" spans="1:28" s="9" customFormat="1" x14ac:dyDescent="0.3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16"/>
      <c r="S122" s="17"/>
      <c r="T122" s="18"/>
      <c r="U122" s="17"/>
      <c r="V122" s="17"/>
      <c r="W122" s="17"/>
      <c r="X122" s="17"/>
      <c r="Y122" s="17"/>
      <c r="Z122" s="19"/>
      <c r="AA122" s="20"/>
      <c r="AB122" s="10"/>
    </row>
    <row r="123" spans="1:28" s="9" customFormat="1" ht="23.25" x14ac:dyDescent="0.35">
      <c r="A123" s="133"/>
      <c r="B123" s="133"/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21"/>
    </row>
    <row r="124" spans="1:28" s="9" customFormat="1" x14ac:dyDescent="0.3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5"/>
      <c r="M124" s="35"/>
      <c r="N124" s="35"/>
      <c r="O124" s="35"/>
      <c r="P124" s="35"/>
      <c r="Q124" s="35"/>
      <c r="R124" s="22"/>
      <c r="S124" s="10"/>
      <c r="T124" s="23"/>
      <c r="U124" s="24"/>
      <c r="V124" s="24"/>
      <c r="W124" s="24"/>
      <c r="X124" s="24"/>
      <c r="Y124" s="24"/>
      <c r="Z124" s="24"/>
      <c r="AA124" s="24"/>
      <c r="AB124" s="21"/>
    </row>
    <row r="125" spans="1:28" s="9" customFormat="1" ht="74.25" customHeight="1" x14ac:dyDescent="0.3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5"/>
      <c r="M125" s="35"/>
      <c r="N125" s="35"/>
      <c r="O125" s="35"/>
      <c r="P125" s="35"/>
      <c r="Q125" s="35"/>
      <c r="R125" s="22"/>
      <c r="S125" s="10"/>
      <c r="T125" s="23"/>
      <c r="U125" s="24"/>
      <c r="V125" s="24"/>
      <c r="W125" s="24"/>
      <c r="X125" s="24"/>
      <c r="Y125" s="24"/>
      <c r="Z125" s="24"/>
      <c r="AA125" s="24"/>
      <c r="AB125" s="21"/>
    </row>
    <row r="126" spans="1:28" s="9" customFormat="1" ht="74.25" customHeight="1" x14ac:dyDescent="0.3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5"/>
      <c r="M126" s="35"/>
      <c r="N126" s="35"/>
      <c r="O126" s="35"/>
      <c r="P126" s="35"/>
      <c r="Q126" s="35"/>
      <c r="R126" s="22"/>
      <c r="S126" s="10"/>
      <c r="T126" s="23"/>
      <c r="U126" s="24"/>
      <c r="V126" s="24"/>
      <c r="W126" s="24"/>
      <c r="X126" s="24"/>
      <c r="Y126" s="24"/>
      <c r="Z126" s="24"/>
      <c r="AA126" s="24"/>
      <c r="AB126" s="21"/>
    </row>
    <row r="127" spans="1:28" s="9" customFormat="1" ht="74.25" customHeight="1" x14ac:dyDescent="0.3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5"/>
      <c r="M127" s="35"/>
      <c r="N127" s="35"/>
      <c r="O127" s="35"/>
      <c r="P127" s="35"/>
      <c r="Q127" s="35"/>
      <c r="R127" s="22"/>
      <c r="S127" s="10"/>
      <c r="T127" s="23"/>
      <c r="U127" s="24"/>
      <c r="V127" s="24"/>
      <c r="W127" s="24"/>
      <c r="X127" s="24"/>
      <c r="Y127" s="24"/>
      <c r="Z127" s="24"/>
      <c r="AA127" s="24"/>
      <c r="AB127" s="21"/>
    </row>
    <row r="128" spans="1:28" s="9" customFormat="1" ht="74.25" customHeight="1" x14ac:dyDescent="0.3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5"/>
      <c r="M128" s="35"/>
      <c r="N128" s="35"/>
      <c r="O128" s="35"/>
      <c r="P128" s="35"/>
      <c r="Q128" s="35"/>
      <c r="R128" s="22"/>
      <c r="S128" s="10"/>
      <c r="T128" s="23"/>
      <c r="U128" s="24"/>
      <c r="V128" s="24"/>
      <c r="W128" s="24"/>
      <c r="X128" s="24"/>
      <c r="Y128" s="24"/>
      <c r="Z128" s="24"/>
      <c r="AA128" s="24"/>
      <c r="AB128" s="21"/>
    </row>
    <row r="129" spans="1:28" s="9" customFormat="1" ht="74.25" customHeight="1" x14ac:dyDescent="0.3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5"/>
      <c r="M129" s="35"/>
      <c r="N129" s="35"/>
      <c r="O129" s="35"/>
      <c r="P129" s="35"/>
      <c r="Q129" s="35"/>
      <c r="R129" s="22"/>
      <c r="S129" s="10"/>
      <c r="T129" s="23"/>
      <c r="U129" s="24"/>
      <c r="V129" s="24"/>
      <c r="W129" s="24"/>
      <c r="X129" s="24"/>
      <c r="Y129" s="24"/>
      <c r="Z129" s="24"/>
      <c r="AA129" s="24"/>
      <c r="AB129" s="21"/>
    </row>
    <row r="130" spans="1:28" s="9" customFormat="1" ht="74.25" customHeight="1" x14ac:dyDescent="0.3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5"/>
      <c r="M130" s="35"/>
      <c r="N130" s="35"/>
      <c r="O130" s="35"/>
      <c r="P130" s="35"/>
      <c r="Q130" s="35"/>
      <c r="R130" s="22"/>
      <c r="S130" s="10"/>
      <c r="T130" s="23"/>
      <c r="U130" s="24"/>
      <c r="V130" s="24"/>
      <c r="W130" s="24"/>
      <c r="X130" s="24"/>
      <c r="Y130" s="24"/>
      <c r="Z130" s="24"/>
      <c r="AA130" s="24"/>
      <c r="AB130" s="10"/>
    </row>
    <row r="131" spans="1:28" s="9" customFormat="1" ht="74.25" customHeight="1" x14ac:dyDescent="0.3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5"/>
      <c r="M131" s="35"/>
      <c r="N131" s="35"/>
      <c r="O131" s="35"/>
      <c r="P131" s="35"/>
      <c r="Q131" s="35"/>
      <c r="R131" s="22"/>
      <c r="S131" s="10"/>
      <c r="T131" s="23"/>
      <c r="U131" s="24"/>
      <c r="V131" s="24"/>
      <c r="W131" s="24"/>
      <c r="X131" s="24"/>
      <c r="Y131" s="24"/>
      <c r="Z131" s="24"/>
      <c r="AA131" s="24"/>
      <c r="AB131" s="10"/>
    </row>
    <row r="132" spans="1:28" s="9" customFormat="1" ht="74.25" customHeight="1" x14ac:dyDescent="0.3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5"/>
      <c r="M132" s="35"/>
      <c r="N132" s="35"/>
      <c r="O132" s="35"/>
      <c r="P132" s="35"/>
      <c r="Q132" s="35"/>
      <c r="R132" s="22"/>
      <c r="S132" s="10"/>
      <c r="T132" s="23"/>
      <c r="U132" s="24"/>
      <c r="V132" s="24"/>
      <c r="W132" s="24"/>
      <c r="X132" s="24"/>
      <c r="Y132" s="24"/>
      <c r="Z132" s="24"/>
      <c r="AA132" s="24"/>
      <c r="AB132" s="21"/>
    </row>
    <row r="133" spans="1:28" s="9" customFormat="1" ht="74.25" customHeight="1" x14ac:dyDescent="0.3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5"/>
      <c r="M133" s="35"/>
      <c r="N133" s="35"/>
      <c r="O133" s="35"/>
      <c r="P133" s="35"/>
      <c r="Q133" s="35"/>
      <c r="R133" s="22"/>
      <c r="S133" s="10"/>
      <c r="T133" s="23"/>
      <c r="U133" s="24"/>
      <c r="V133" s="24"/>
      <c r="W133" s="24"/>
      <c r="X133" s="24"/>
      <c r="Y133" s="24"/>
      <c r="Z133" s="24"/>
      <c r="AA133" s="24"/>
      <c r="AB133" s="21"/>
    </row>
    <row r="134" spans="1:28" s="9" customFormat="1" ht="74.25" customHeight="1" x14ac:dyDescent="0.3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5"/>
      <c r="M134" s="35"/>
      <c r="N134" s="35"/>
      <c r="O134" s="35"/>
      <c r="P134" s="35"/>
      <c r="Q134" s="35"/>
      <c r="R134" s="22"/>
      <c r="S134" s="10"/>
      <c r="T134" s="23"/>
      <c r="U134" s="24"/>
      <c r="V134" s="24"/>
      <c r="W134" s="24"/>
      <c r="X134" s="24"/>
      <c r="Y134" s="24"/>
      <c r="Z134" s="24"/>
      <c r="AA134" s="24"/>
      <c r="AB134" s="21"/>
    </row>
    <row r="135" spans="1:28" s="9" customFormat="1" ht="74.25" customHeight="1" x14ac:dyDescent="0.3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5"/>
      <c r="M135" s="35"/>
      <c r="N135" s="35"/>
      <c r="O135" s="35"/>
      <c r="P135" s="35"/>
      <c r="Q135" s="35"/>
      <c r="R135" s="22"/>
      <c r="S135" s="10"/>
      <c r="T135" s="23"/>
      <c r="U135" s="24"/>
      <c r="V135" s="24"/>
      <c r="W135" s="24"/>
      <c r="X135" s="24"/>
      <c r="Y135" s="24"/>
      <c r="Z135" s="24"/>
      <c r="AA135" s="24"/>
      <c r="AB135" s="21"/>
    </row>
    <row r="136" spans="1:28" s="9" customFormat="1" ht="74.25" customHeight="1" x14ac:dyDescent="0.3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5"/>
      <c r="M136" s="35"/>
      <c r="N136" s="35"/>
      <c r="O136" s="35"/>
      <c r="P136" s="35"/>
      <c r="Q136" s="35"/>
      <c r="R136" s="22"/>
      <c r="S136" s="10"/>
      <c r="T136" s="23"/>
      <c r="U136" s="24"/>
      <c r="V136" s="24"/>
      <c r="W136" s="24"/>
      <c r="X136" s="24"/>
      <c r="Y136" s="24"/>
      <c r="Z136" s="24"/>
      <c r="AA136" s="24"/>
      <c r="AB136" s="21"/>
    </row>
    <row r="137" spans="1:28" s="9" customFormat="1" ht="74.25" customHeight="1" x14ac:dyDescent="0.3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5"/>
      <c r="M137" s="35"/>
      <c r="N137" s="35"/>
      <c r="O137" s="35"/>
      <c r="P137" s="35"/>
      <c r="Q137" s="35"/>
      <c r="R137" s="22"/>
      <c r="S137" s="10"/>
      <c r="T137" s="23"/>
      <c r="U137" s="24"/>
      <c r="V137" s="24"/>
      <c r="W137" s="24"/>
      <c r="X137" s="24"/>
      <c r="Y137" s="24"/>
      <c r="Z137" s="24"/>
      <c r="AA137" s="24"/>
      <c r="AB137" s="21"/>
    </row>
    <row r="138" spans="1:28" s="9" customFormat="1" ht="74.25" customHeight="1" x14ac:dyDescent="0.3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5"/>
      <c r="M138" s="35"/>
      <c r="N138" s="35"/>
      <c r="O138" s="35"/>
      <c r="P138" s="35"/>
      <c r="Q138" s="35"/>
      <c r="R138" s="22"/>
      <c r="S138" s="10"/>
      <c r="T138" s="23"/>
      <c r="U138" s="24"/>
      <c r="V138" s="24"/>
      <c r="W138" s="24"/>
      <c r="X138" s="24"/>
      <c r="Y138" s="24"/>
      <c r="Z138" s="24"/>
      <c r="AA138" s="24"/>
      <c r="AB138" s="21"/>
    </row>
    <row r="139" spans="1:28" s="9" customFormat="1" ht="74.25" customHeight="1" x14ac:dyDescent="0.3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5"/>
      <c r="M139" s="35"/>
      <c r="N139" s="35"/>
      <c r="O139" s="35"/>
      <c r="P139" s="35"/>
      <c r="Q139" s="35"/>
      <c r="R139" s="22"/>
      <c r="S139" s="10"/>
      <c r="T139" s="23"/>
      <c r="U139" s="24"/>
      <c r="V139" s="24"/>
      <c r="W139" s="24"/>
      <c r="X139" s="24"/>
      <c r="Y139" s="24"/>
      <c r="Z139" s="24"/>
      <c r="AA139" s="24"/>
      <c r="AB139" s="21"/>
    </row>
    <row r="140" spans="1:28" s="9" customFormat="1" ht="74.25" customHeight="1" x14ac:dyDescent="0.3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5"/>
      <c r="M140" s="35"/>
      <c r="N140" s="35"/>
      <c r="O140" s="35"/>
      <c r="P140" s="35"/>
      <c r="Q140" s="35"/>
      <c r="R140" s="22"/>
      <c r="S140" s="10"/>
      <c r="T140" s="23"/>
      <c r="U140" s="24"/>
      <c r="V140" s="24"/>
      <c r="W140" s="24"/>
      <c r="X140" s="24"/>
      <c r="Y140" s="24"/>
      <c r="Z140" s="24"/>
      <c r="AA140" s="24"/>
      <c r="AB140" s="21"/>
    </row>
    <row r="141" spans="1:28" s="9" customFormat="1" ht="74.25" customHeight="1" x14ac:dyDescent="0.3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5"/>
      <c r="M141" s="35"/>
      <c r="N141" s="35"/>
      <c r="O141" s="35"/>
      <c r="P141" s="35"/>
      <c r="Q141" s="35"/>
      <c r="R141" s="22"/>
      <c r="S141" s="10"/>
      <c r="T141" s="23"/>
      <c r="U141" s="24"/>
      <c r="V141" s="24"/>
      <c r="W141" s="24"/>
      <c r="X141" s="24"/>
      <c r="Y141" s="24"/>
      <c r="Z141" s="24"/>
      <c r="AA141" s="24"/>
      <c r="AB141" s="21"/>
    </row>
    <row r="142" spans="1:28" s="9" customFormat="1" ht="74.25" customHeight="1" x14ac:dyDescent="0.3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5"/>
      <c r="M142" s="35"/>
      <c r="N142" s="35"/>
      <c r="O142" s="35"/>
      <c r="P142" s="35"/>
      <c r="Q142" s="35"/>
      <c r="R142" s="22"/>
      <c r="S142" s="10"/>
      <c r="T142" s="23"/>
      <c r="U142" s="24"/>
      <c r="V142" s="24"/>
      <c r="W142" s="24"/>
      <c r="X142" s="24"/>
      <c r="Y142" s="24"/>
      <c r="Z142" s="24"/>
      <c r="AA142" s="24"/>
      <c r="AB142" s="21"/>
    </row>
    <row r="143" spans="1:28" s="9" customFormat="1" ht="74.25" customHeight="1" x14ac:dyDescent="0.3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5"/>
      <c r="M143" s="35"/>
      <c r="N143" s="35"/>
      <c r="O143" s="35"/>
      <c r="P143" s="35"/>
      <c r="Q143" s="35"/>
      <c r="R143" s="22"/>
      <c r="S143" s="10"/>
      <c r="T143" s="23"/>
      <c r="U143" s="24"/>
      <c r="V143" s="24"/>
      <c r="W143" s="24"/>
      <c r="X143" s="24"/>
      <c r="Y143" s="24"/>
      <c r="Z143" s="24"/>
      <c r="AA143" s="24"/>
      <c r="AB143" s="21"/>
    </row>
    <row r="144" spans="1:28" s="9" customFormat="1" ht="74.25" customHeight="1" x14ac:dyDescent="0.3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5"/>
      <c r="M144" s="35"/>
      <c r="N144" s="35"/>
      <c r="O144" s="35"/>
      <c r="P144" s="35"/>
      <c r="Q144" s="35"/>
      <c r="R144" s="22"/>
      <c r="S144" s="10"/>
      <c r="T144" s="23"/>
      <c r="U144" s="24"/>
      <c r="V144" s="24"/>
      <c r="W144" s="24"/>
      <c r="X144" s="24"/>
      <c r="Y144" s="24"/>
      <c r="Z144" s="24"/>
      <c r="AA144" s="24"/>
      <c r="AB144" s="21"/>
    </row>
    <row r="145" spans="1:28" s="9" customFormat="1" ht="74.25" customHeight="1" x14ac:dyDescent="0.3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5"/>
      <c r="M145" s="35"/>
      <c r="N145" s="35"/>
      <c r="O145" s="35"/>
      <c r="P145" s="35"/>
      <c r="Q145" s="35"/>
      <c r="R145" s="22"/>
      <c r="S145" s="10"/>
      <c r="T145" s="23"/>
      <c r="U145" s="24"/>
      <c r="V145" s="24"/>
      <c r="W145" s="24"/>
      <c r="X145" s="24"/>
      <c r="Y145" s="24"/>
      <c r="Z145" s="24"/>
      <c r="AA145" s="24"/>
      <c r="AB145" s="21"/>
    </row>
    <row r="146" spans="1:28" s="9" customFormat="1" ht="74.25" customHeight="1" x14ac:dyDescent="0.3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7"/>
      <c r="M146" s="37"/>
      <c r="N146" s="37"/>
      <c r="O146" s="37"/>
      <c r="P146" s="37"/>
      <c r="Q146" s="37"/>
      <c r="R146" s="25"/>
      <c r="S146" s="26"/>
      <c r="T146" s="3"/>
      <c r="U146" s="27"/>
      <c r="V146" s="27"/>
      <c r="W146" s="27"/>
      <c r="X146" s="27"/>
      <c r="Y146" s="27"/>
      <c r="Z146" s="27"/>
      <c r="AA146" s="27"/>
      <c r="AB146" s="21"/>
    </row>
    <row r="147" spans="1:28" s="9" customFormat="1" ht="74.25" customHeight="1" x14ac:dyDescent="0.3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7"/>
      <c r="M147" s="37"/>
      <c r="N147" s="37"/>
      <c r="O147" s="37"/>
      <c r="P147" s="37"/>
      <c r="Q147" s="37"/>
      <c r="R147" s="25"/>
      <c r="S147" s="26"/>
      <c r="T147" s="3"/>
      <c r="U147" s="27"/>
      <c r="V147" s="27"/>
      <c r="W147" s="27"/>
      <c r="X147" s="27"/>
      <c r="Y147" s="27"/>
      <c r="Z147" s="27"/>
      <c r="AA147" s="27"/>
      <c r="AB147" s="21"/>
    </row>
    <row r="148" spans="1:28" s="9" customFormat="1" ht="74.25" customHeight="1" x14ac:dyDescent="0.3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7"/>
      <c r="M148" s="37"/>
      <c r="N148" s="37"/>
      <c r="O148" s="37"/>
      <c r="P148" s="37"/>
      <c r="Q148" s="37"/>
      <c r="R148" s="25"/>
      <c r="S148" s="26"/>
      <c r="T148" s="3"/>
      <c r="U148" s="27"/>
      <c r="V148" s="27"/>
      <c r="W148" s="27"/>
      <c r="X148" s="27"/>
      <c r="Y148" s="27"/>
      <c r="Z148" s="27"/>
      <c r="AA148" s="27"/>
      <c r="AB148" s="21"/>
    </row>
    <row r="149" spans="1:28" s="9" customFormat="1" ht="74.25" customHeight="1" x14ac:dyDescent="0.3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7"/>
      <c r="M149" s="37"/>
      <c r="N149" s="37"/>
      <c r="O149" s="37"/>
      <c r="P149" s="37"/>
      <c r="Q149" s="37"/>
      <c r="R149" s="25"/>
      <c r="S149" s="26"/>
      <c r="T149" s="3"/>
      <c r="U149" s="27"/>
      <c r="V149" s="27"/>
      <c r="W149" s="27"/>
      <c r="X149" s="27"/>
      <c r="Y149" s="27"/>
      <c r="Z149" s="27"/>
      <c r="AA149" s="27"/>
      <c r="AB149" s="21"/>
    </row>
    <row r="150" spans="1:28" s="9" customFormat="1" ht="74.25" customHeight="1" x14ac:dyDescent="0.3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7"/>
      <c r="M150" s="37"/>
      <c r="N150" s="37"/>
      <c r="O150" s="37"/>
      <c r="P150" s="37"/>
      <c r="Q150" s="37"/>
      <c r="R150" s="25"/>
      <c r="S150" s="26"/>
      <c r="T150" s="3"/>
      <c r="U150" s="27"/>
      <c r="V150" s="27"/>
      <c r="W150" s="27"/>
      <c r="X150" s="27"/>
      <c r="Y150" s="27"/>
      <c r="Z150" s="27"/>
      <c r="AA150" s="27"/>
      <c r="AB150" s="21"/>
    </row>
    <row r="151" spans="1:28" s="9" customFormat="1" ht="74.25" customHeight="1" x14ac:dyDescent="0.3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7"/>
      <c r="M151" s="37"/>
      <c r="N151" s="37"/>
      <c r="O151" s="37"/>
      <c r="P151" s="37"/>
      <c r="Q151" s="37"/>
      <c r="R151" s="25"/>
      <c r="S151" s="26"/>
      <c r="T151" s="3"/>
      <c r="U151" s="27"/>
      <c r="V151" s="27"/>
      <c r="W151" s="27"/>
      <c r="X151" s="27"/>
      <c r="Y151" s="27"/>
      <c r="Z151" s="27"/>
      <c r="AA151" s="27"/>
      <c r="AB151" s="21"/>
    </row>
    <row r="152" spans="1:28" s="9" customFormat="1" ht="74.25" customHeight="1" x14ac:dyDescent="0.3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7"/>
      <c r="M152" s="37"/>
      <c r="N152" s="37"/>
      <c r="O152" s="37"/>
      <c r="P152" s="37"/>
      <c r="Q152" s="37"/>
      <c r="R152" s="25"/>
      <c r="S152" s="26"/>
      <c r="T152" s="3"/>
      <c r="U152" s="27"/>
      <c r="V152" s="27"/>
      <c r="W152" s="27"/>
      <c r="X152" s="27"/>
      <c r="Y152" s="27"/>
      <c r="Z152" s="27"/>
      <c r="AA152" s="27"/>
      <c r="AB152" s="21"/>
    </row>
    <row r="153" spans="1:28" s="9" customFormat="1" ht="74.25" customHeight="1" x14ac:dyDescent="0.3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9"/>
      <c r="M153" s="39"/>
      <c r="N153" s="39"/>
      <c r="O153" s="39"/>
      <c r="P153" s="39"/>
      <c r="Q153" s="39"/>
      <c r="R153" s="1"/>
      <c r="S153" s="2"/>
      <c r="T153" s="3"/>
      <c r="U153" s="4"/>
      <c r="V153" s="4"/>
      <c r="W153" s="4"/>
      <c r="X153" s="4"/>
      <c r="Y153" s="4"/>
      <c r="Z153" s="4"/>
      <c r="AA153" s="4"/>
      <c r="AB153" s="21"/>
    </row>
    <row r="154" spans="1:28" s="9" customFormat="1" ht="74.25" customHeight="1" x14ac:dyDescent="0.3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9"/>
      <c r="M154" s="39"/>
      <c r="N154" s="39"/>
      <c r="O154" s="39"/>
      <c r="P154" s="39"/>
      <c r="Q154" s="39"/>
      <c r="R154" s="1"/>
      <c r="S154" s="2"/>
      <c r="T154" s="3"/>
      <c r="U154" s="4"/>
      <c r="V154" s="4"/>
      <c r="W154" s="4"/>
      <c r="X154" s="4"/>
      <c r="Y154" s="4"/>
      <c r="Z154" s="4"/>
      <c r="AA154" s="4"/>
      <c r="AB154" s="21"/>
    </row>
    <row r="155" spans="1:28" s="9" customFormat="1" ht="74.25" customHeight="1" x14ac:dyDescent="0.3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9"/>
      <c r="M155" s="39"/>
      <c r="N155" s="39"/>
      <c r="O155" s="39"/>
      <c r="P155" s="39"/>
      <c r="Q155" s="39"/>
      <c r="R155" s="1"/>
      <c r="S155" s="2"/>
      <c r="T155" s="3"/>
      <c r="U155" s="4"/>
      <c r="V155" s="4"/>
      <c r="W155" s="4"/>
      <c r="X155" s="4"/>
      <c r="Y155" s="4"/>
      <c r="Z155" s="4"/>
      <c r="AA155" s="4"/>
      <c r="AB155" s="21"/>
    </row>
    <row r="156" spans="1:28" s="9" customFormat="1" ht="74.25" customHeight="1" x14ac:dyDescent="0.3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9"/>
      <c r="M156" s="39"/>
      <c r="N156" s="39"/>
      <c r="O156" s="39"/>
      <c r="P156" s="39"/>
      <c r="Q156" s="39"/>
      <c r="R156" s="1"/>
      <c r="S156" s="2"/>
      <c r="T156" s="3"/>
      <c r="U156" s="4"/>
      <c r="V156" s="4"/>
      <c r="W156" s="4"/>
      <c r="X156" s="4"/>
      <c r="Y156" s="4"/>
      <c r="Z156" s="4"/>
      <c r="AA156" s="4"/>
      <c r="AB156" s="21"/>
    </row>
    <row r="157" spans="1:28" s="9" customFormat="1" ht="74.25" customHeight="1" x14ac:dyDescent="0.3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9"/>
      <c r="M157" s="39"/>
      <c r="N157" s="39"/>
      <c r="O157" s="39"/>
      <c r="P157" s="39"/>
      <c r="Q157" s="39"/>
      <c r="R157" s="1"/>
      <c r="S157" s="2"/>
      <c r="T157" s="3"/>
      <c r="U157" s="4"/>
      <c r="V157" s="4"/>
      <c r="W157" s="4"/>
      <c r="X157" s="4"/>
      <c r="Y157" s="4"/>
      <c r="Z157" s="4"/>
      <c r="AA157" s="4"/>
      <c r="AB157" s="21"/>
    </row>
    <row r="158" spans="1:28" s="9" customFormat="1" ht="74.25" customHeight="1" x14ac:dyDescent="0.3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9"/>
      <c r="M158" s="39"/>
      <c r="N158" s="39"/>
      <c r="O158" s="39"/>
      <c r="P158" s="39"/>
      <c r="Q158" s="39"/>
      <c r="R158" s="1"/>
      <c r="S158" s="2"/>
      <c r="T158" s="3"/>
      <c r="U158" s="4"/>
      <c r="V158" s="4"/>
      <c r="W158" s="4"/>
      <c r="X158" s="4"/>
      <c r="Y158" s="4"/>
      <c r="Z158" s="4"/>
      <c r="AA158" s="4"/>
      <c r="AB158" s="21"/>
    </row>
    <row r="159" spans="1:28" s="9" customFormat="1" ht="74.25" customHeight="1" x14ac:dyDescent="0.3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9"/>
      <c r="M159" s="39"/>
      <c r="N159" s="39"/>
      <c r="O159" s="39"/>
      <c r="P159" s="39"/>
      <c r="Q159" s="39"/>
      <c r="R159" s="1"/>
      <c r="S159" s="2"/>
      <c r="T159" s="3"/>
      <c r="U159" s="4"/>
      <c r="V159" s="4"/>
      <c r="W159" s="4"/>
      <c r="X159" s="4"/>
      <c r="Y159" s="4"/>
      <c r="Z159" s="4"/>
      <c r="AA159" s="4"/>
      <c r="AB159" s="21"/>
    </row>
    <row r="160" spans="1:28" s="9" customFormat="1" ht="74.25" customHeight="1" x14ac:dyDescent="0.3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9"/>
      <c r="M160" s="39"/>
      <c r="N160" s="39"/>
      <c r="O160" s="39"/>
      <c r="P160" s="39"/>
      <c r="Q160" s="39"/>
      <c r="R160" s="1"/>
      <c r="S160" s="2"/>
      <c r="T160" s="3"/>
      <c r="U160" s="4"/>
      <c r="V160" s="4"/>
      <c r="W160" s="4"/>
      <c r="X160" s="4"/>
      <c r="Y160" s="4"/>
      <c r="Z160" s="4"/>
      <c r="AA160" s="4"/>
      <c r="AB160" s="21"/>
    </row>
    <row r="161" spans="1:28" s="9" customFormat="1" ht="74.25" customHeight="1" x14ac:dyDescent="0.3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9"/>
      <c r="M161" s="39"/>
      <c r="N161" s="39"/>
      <c r="O161" s="39"/>
      <c r="P161" s="39"/>
      <c r="Q161" s="39"/>
      <c r="R161" s="1"/>
      <c r="S161" s="2"/>
      <c r="T161" s="3"/>
      <c r="U161" s="4"/>
      <c r="V161" s="4"/>
      <c r="W161" s="4"/>
      <c r="X161" s="4"/>
      <c r="Y161" s="4"/>
      <c r="Z161" s="4"/>
      <c r="AA161" s="4"/>
      <c r="AB161" s="21"/>
    </row>
    <row r="162" spans="1:28" s="9" customFormat="1" ht="74.25" customHeight="1" x14ac:dyDescent="0.3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9"/>
      <c r="M162" s="39"/>
      <c r="N162" s="39"/>
      <c r="O162" s="39"/>
      <c r="P162" s="39"/>
      <c r="Q162" s="39"/>
      <c r="R162" s="1"/>
      <c r="S162" s="2"/>
      <c r="T162" s="3"/>
      <c r="U162" s="4"/>
      <c r="V162" s="4"/>
      <c r="W162" s="4"/>
      <c r="X162" s="4"/>
      <c r="Y162" s="4"/>
      <c r="Z162" s="4"/>
      <c r="AA162" s="4"/>
      <c r="AB162" s="21"/>
    </row>
    <row r="163" spans="1:28" s="7" customFormat="1" ht="74.25" customHeight="1" x14ac:dyDescent="0.3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9"/>
      <c r="M163" s="39"/>
      <c r="N163" s="39"/>
      <c r="O163" s="39"/>
      <c r="P163" s="39"/>
      <c r="Q163" s="39"/>
      <c r="R163" s="1"/>
      <c r="S163" s="2"/>
      <c r="T163" s="3"/>
      <c r="U163" s="4"/>
      <c r="V163" s="4"/>
      <c r="W163" s="4"/>
      <c r="X163" s="4"/>
      <c r="Y163" s="4"/>
      <c r="Z163" s="4"/>
      <c r="AA163" s="4"/>
      <c r="AB163" s="21"/>
    </row>
    <row r="164" spans="1:28" s="7" customFormat="1" ht="74.25" customHeight="1" x14ac:dyDescent="0.3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9"/>
      <c r="M164" s="39"/>
      <c r="N164" s="39"/>
      <c r="O164" s="39"/>
      <c r="P164" s="39"/>
      <c r="Q164" s="39"/>
      <c r="R164" s="1"/>
      <c r="S164" s="2"/>
      <c r="T164" s="3"/>
      <c r="U164" s="4"/>
      <c r="V164" s="4"/>
      <c r="W164" s="4"/>
      <c r="X164" s="4"/>
      <c r="Y164" s="4"/>
      <c r="Z164" s="4"/>
      <c r="AA164" s="4"/>
      <c r="AB164" s="21"/>
    </row>
    <row r="165" spans="1:28" s="7" customFormat="1" ht="74.25" customHeight="1" x14ac:dyDescent="0.3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9"/>
      <c r="M165" s="39"/>
      <c r="N165" s="39"/>
      <c r="O165" s="39"/>
      <c r="P165" s="39"/>
      <c r="Q165" s="39"/>
      <c r="R165" s="1"/>
      <c r="S165" s="2"/>
      <c r="T165" s="3"/>
      <c r="U165" s="4"/>
      <c r="V165" s="4"/>
      <c r="W165" s="4"/>
      <c r="X165" s="4"/>
      <c r="Y165" s="4"/>
      <c r="Z165" s="4"/>
      <c r="AA165" s="4"/>
      <c r="AB165" s="21"/>
    </row>
    <row r="166" spans="1:28" s="7" customFormat="1" ht="74.25" customHeight="1" x14ac:dyDescent="0.3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9"/>
      <c r="M166" s="39"/>
      <c r="N166" s="39"/>
      <c r="O166" s="39"/>
      <c r="P166" s="39"/>
      <c r="Q166" s="39"/>
      <c r="R166" s="1"/>
      <c r="S166" s="2"/>
      <c r="T166" s="3"/>
      <c r="U166" s="4"/>
      <c r="V166" s="4"/>
      <c r="W166" s="4"/>
      <c r="X166" s="4"/>
      <c r="Y166" s="4"/>
      <c r="Z166" s="4"/>
      <c r="AA166" s="4"/>
      <c r="AB166" s="21"/>
    </row>
    <row r="167" spans="1:28" s="7" customFormat="1" ht="74.25" customHeight="1" x14ac:dyDescent="0.3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9"/>
      <c r="M167" s="39"/>
      <c r="N167" s="39"/>
      <c r="O167" s="39"/>
      <c r="P167" s="39"/>
      <c r="Q167" s="39"/>
      <c r="R167" s="1"/>
      <c r="S167" s="2"/>
      <c r="T167" s="3"/>
      <c r="U167" s="4"/>
      <c r="V167" s="4"/>
      <c r="W167" s="4"/>
      <c r="X167" s="4"/>
      <c r="Y167" s="4"/>
      <c r="Z167" s="4"/>
      <c r="AA167" s="4"/>
      <c r="AB167" s="21"/>
    </row>
    <row r="168" spans="1:28" s="7" customFormat="1" ht="74.25" customHeight="1" x14ac:dyDescent="0.3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9"/>
      <c r="M168" s="39"/>
      <c r="N168" s="39"/>
      <c r="O168" s="39"/>
      <c r="P168" s="39"/>
      <c r="Q168" s="39"/>
      <c r="R168" s="1"/>
      <c r="S168" s="2"/>
      <c r="T168" s="3"/>
      <c r="U168" s="4"/>
      <c r="V168" s="4"/>
      <c r="W168" s="4"/>
      <c r="X168" s="4"/>
      <c r="Y168" s="4"/>
      <c r="Z168" s="4"/>
      <c r="AA168" s="4"/>
      <c r="AB168" s="21"/>
    </row>
    <row r="169" spans="1:28" s="7" customFormat="1" ht="74.25" customHeight="1" x14ac:dyDescent="0.3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9"/>
      <c r="M169" s="39"/>
      <c r="N169" s="39"/>
      <c r="O169" s="39"/>
      <c r="P169" s="39"/>
      <c r="Q169" s="39"/>
      <c r="R169" s="1"/>
      <c r="S169" s="2"/>
      <c r="T169" s="3"/>
      <c r="U169" s="4"/>
      <c r="V169" s="4"/>
      <c r="W169" s="4"/>
      <c r="X169" s="4"/>
      <c r="Y169" s="4"/>
      <c r="Z169" s="4"/>
      <c r="AA169" s="4"/>
      <c r="AB169" s="21"/>
    </row>
    <row r="170" spans="1:28" s="7" customFormat="1" ht="74.25" customHeight="1" x14ac:dyDescent="0.3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9"/>
      <c r="M170" s="39"/>
      <c r="N170" s="39"/>
      <c r="O170" s="39"/>
      <c r="P170" s="39"/>
      <c r="Q170" s="39"/>
      <c r="R170" s="1"/>
      <c r="S170" s="2"/>
      <c r="T170" s="3"/>
      <c r="U170" s="4"/>
      <c r="V170" s="4"/>
      <c r="W170" s="4"/>
      <c r="X170" s="4"/>
      <c r="Y170" s="4"/>
      <c r="Z170" s="4"/>
      <c r="AA170" s="4"/>
      <c r="AB170" s="21"/>
    </row>
    <row r="171" spans="1:28" s="7" customFormat="1" ht="74.25" customHeight="1" x14ac:dyDescent="0.3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9"/>
      <c r="M171" s="39"/>
      <c r="N171" s="39"/>
      <c r="O171" s="39"/>
      <c r="P171" s="39"/>
      <c r="Q171" s="39"/>
      <c r="R171" s="1"/>
      <c r="S171" s="2"/>
      <c r="T171" s="3"/>
      <c r="U171" s="4"/>
      <c r="V171" s="4"/>
      <c r="W171" s="4"/>
      <c r="X171" s="4"/>
      <c r="Y171" s="4"/>
      <c r="Z171" s="4"/>
      <c r="AA171" s="4"/>
      <c r="AB171" s="21"/>
    </row>
    <row r="172" spans="1:28" s="7" customFormat="1" ht="74.25" customHeight="1" x14ac:dyDescent="0.3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9"/>
      <c r="M172" s="39"/>
      <c r="N172" s="39"/>
      <c r="O172" s="39"/>
      <c r="P172" s="39"/>
      <c r="Q172" s="39"/>
      <c r="R172" s="1"/>
      <c r="S172" s="2"/>
      <c r="T172" s="3"/>
      <c r="U172" s="4"/>
      <c r="V172" s="4"/>
      <c r="W172" s="4"/>
      <c r="X172" s="4"/>
      <c r="Y172" s="4"/>
      <c r="Z172" s="4"/>
      <c r="AA172" s="4"/>
      <c r="AB172" s="21"/>
    </row>
    <row r="173" spans="1:28" s="7" customFormat="1" ht="74.25" customHeight="1" x14ac:dyDescent="0.3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9"/>
      <c r="M173" s="39"/>
      <c r="N173" s="39"/>
      <c r="O173" s="39"/>
      <c r="P173" s="39"/>
      <c r="Q173" s="39"/>
      <c r="R173" s="1"/>
      <c r="S173" s="2"/>
      <c r="T173" s="3"/>
      <c r="U173" s="4"/>
      <c r="V173" s="4"/>
      <c r="W173" s="4"/>
      <c r="X173" s="4"/>
      <c r="Y173" s="4"/>
      <c r="Z173" s="4"/>
      <c r="AA173" s="4"/>
      <c r="AB173" s="21"/>
    </row>
    <row r="174" spans="1:28" s="7" customFormat="1" ht="74.25" customHeight="1" x14ac:dyDescent="0.3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9"/>
      <c r="M174" s="39"/>
      <c r="N174" s="39"/>
      <c r="O174" s="39"/>
      <c r="P174" s="39"/>
      <c r="Q174" s="39"/>
      <c r="R174" s="1"/>
      <c r="S174" s="2"/>
      <c r="T174" s="3"/>
      <c r="U174" s="4"/>
      <c r="V174" s="4"/>
      <c r="W174" s="4"/>
      <c r="X174" s="4"/>
      <c r="Y174" s="4"/>
      <c r="Z174" s="4"/>
      <c r="AA174" s="4"/>
      <c r="AB174" s="21"/>
    </row>
    <row r="175" spans="1:28" s="7" customFormat="1" ht="74.25" customHeight="1" x14ac:dyDescent="0.3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9"/>
      <c r="M175" s="39"/>
      <c r="N175" s="39"/>
      <c r="O175" s="39"/>
      <c r="P175" s="39"/>
      <c r="Q175" s="39"/>
      <c r="R175" s="1"/>
      <c r="S175" s="2"/>
      <c r="T175" s="3"/>
      <c r="U175" s="4"/>
      <c r="V175" s="4"/>
      <c r="W175" s="4"/>
      <c r="X175" s="4"/>
      <c r="Y175" s="4"/>
      <c r="Z175" s="4"/>
      <c r="AA175" s="4"/>
      <c r="AB175" s="21"/>
    </row>
    <row r="176" spans="1:28" s="7" customFormat="1" ht="74.25" customHeight="1" x14ac:dyDescent="0.3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9"/>
      <c r="M176" s="39"/>
      <c r="N176" s="39"/>
      <c r="O176" s="39"/>
      <c r="P176" s="39"/>
      <c r="Q176" s="39"/>
      <c r="R176" s="1"/>
      <c r="S176" s="2"/>
      <c r="T176" s="3"/>
      <c r="U176" s="4"/>
      <c r="V176" s="4"/>
      <c r="W176" s="4"/>
      <c r="X176" s="4"/>
      <c r="Y176" s="4"/>
      <c r="Z176" s="4"/>
      <c r="AA176" s="4"/>
      <c r="AB176" s="21"/>
    </row>
    <row r="177" spans="1:28" s="7" customFormat="1" ht="74.25" customHeight="1" x14ac:dyDescent="0.3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9"/>
      <c r="M177" s="39"/>
      <c r="N177" s="39"/>
      <c r="O177" s="39"/>
      <c r="P177" s="39"/>
      <c r="Q177" s="39"/>
      <c r="R177" s="1"/>
      <c r="S177" s="2"/>
      <c r="T177" s="3"/>
      <c r="U177" s="4"/>
      <c r="V177" s="4"/>
      <c r="W177" s="4"/>
      <c r="X177" s="4"/>
      <c r="Y177" s="4"/>
      <c r="Z177" s="4"/>
      <c r="AA177" s="4"/>
      <c r="AB177" s="21"/>
    </row>
    <row r="178" spans="1:28" s="7" customFormat="1" ht="74.25" customHeight="1" x14ac:dyDescent="0.3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9"/>
      <c r="M178" s="39"/>
      <c r="N178" s="39"/>
      <c r="O178" s="39"/>
      <c r="P178" s="39"/>
      <c r="Q178" s="39"/>
      <c r="R178" s="1"/>
      <c r="S178" s="2"/>
      <c r="T178" s="3"/>
      <c r="U178" s="4"/>
      <c r="V178" s="4"/>
      <c r="W178" s="4"/>
      <c r="X178" s="4"/>
      <c r="Y178" s="4"/>
      <c r="Z178" s="4"/>
      <c r="AA178" s="4"/>
      <c r="AB178" s="21"/>
    </row>
    <row r="179" spans="1:28" s="7" customFormat="1" ht="74.25" customHeight="1" x14ac:dyDescent="0.3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9"/>
      <c r="M179" s="39"/>
      <c r="N179" s="39"/>
      <c r="O179" s="39"/>
      <c r="P179" s="39"/>
      <c r="Q179" s="39"/>
      <c r="R179" s="1"/>
      <c r="S179" s="2"/>
      <c r="T179" s="3"/>
      <c r="U179" s="4"/>
      <c r="V179" s="4"/>
      <c r="W179" s="4"/>
      <c r="X179" s="4"/>
      <c r="Y179" s="4"/>
      <c r="Z179" s="4"/>
      <c r="AA179" s="4"/>
      <c r="AB179" s="21"/>
    </row>
    <row r="180" spans="1:28" s="7" customFormat="1" ht="74.25" customHeight="1" x14ac:dyDescent="0.3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9"/>
      <c r="M180" s="39"/>
      <c r="N180" s="39"/>
      <c r="O180" s="39"/>
      <c r="P180" s="39"/>
      <c r="Q180" s="39"/>
      <c r="R180" s="1"/>
      <c r="S180" s="2"/>
      <c r="T180" s="3"/>
      <c r="U180" s="4"/>
      <c r="V180" s="4"/>
      <c r="W180" s="4"/>
      <c r="X180" s="4"/>
      <c r="Y180" s="4"/>
      <c r="Z180" s="4"/>
      <c r="AA180" s="4"/>
      <c r="AB180" s="21"/>
    </row>
    <row r="181" spans="1:28" s="7" customFormat="1" ht="74.25" customHeight="1" x14ac:dyDescent="0.3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9"/>
      <c r="M181" s="39"/>
      <c r="N181" s="39"/>
      <c r="O181" s="39"/>
      <c r="P181" s="39"/>
      <c r="Q181" s="39"/>
      <c r="R181" s="1"/>
      <c r="S181" s="2"/>
      <c r="T181" s="3"/>
      <c r="U181" s="4"/>
      <c r="V181" s="4"/>
      <c r="W181" s="4"/>
      <c r="X181" s="4"/>
      <c r="Y181" s="4"/>
      <c r="Z181" s="4"/>
      <c r="AA181" s="4"/>
      <c r="AB181" s="21"/>
    </row>
    <row r="182" spans="1:28" s="7" customFormat="1" ht="74.25" customHeight="1" x14ac:dyDescent="0.3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9"/>
      <c r="M182" s="39"/>
      <c r="N182" s="39"/>
      <c r="O182" s="39"/>
      <c r="P182" s="39"/>
      <c r="Q182" s="39"/>
      <c r="R182" s="1"/>
      <c r="S182" s="2"/>
      <c r="T182" s="3"/>
      <c r="U182" s="4"/>
      <c r="V182" s="4"/>
      <c r="W182" s="4"/>
      <c r="X182" s="4"/>
      <c r="Y182" s="4"/>
      <c r="Z182" s="4"/>
      <c r="AA182" s="4"/>
      <c r="AB182" s="21"/>
    </row>
    <row r="183" spans="1:28" s="7" customFormat="1" ht="74.25" customHeight="1" x14ac:dyDescent="0.3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9"/>
      <c r="M183" s="39"/>
      <c r="N183" s="39"/>
      <c r="O183" s="39"/>
      <c r="P183" s="39"/>
      <c r="Q183" s="39"/>
      <c r="R183" s="1"/>
      <c r="S183" s="2"/>
      <c r="T183" s="3"/>
      <c r="U183" s="4"/>
      <c r="V183" s="4"/>
      <c r="W183" s="4"/>
      <c r="X183" s="4"/>
      <c r="Y183" s="4"/>
      <c r="Z183" s="4"/>
      <c r="AA183" s="4"/>
      <c r="AB183" s="21"/>
    </row>
    <row r="184" spans="1:28" s="7" customFormat="1" ht="74.25" customHeight="1" x14ac:dyDescent="0.3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9"/>
      <c r="M184" s="39"/>
      <c r="N184" s="39"/>
      <c r="O184" s="39"/>
      <c r="P184" s="39"/>
      <c r="Q184" s="39"/>
      <c r="R184" s="1"/>
      <c r="S184" s="2"/>
      <c r="T184" s="3"/>
      <c r="U184" s="4"/>
      <c r="V184" s="4"/>
      <c r="W184" s="4"/>
      <c r="X184" s="4"/>
      <c r="Y184" s="4"/>
      <c r="Z184" s="4"/>
      <c r="AA184" s="4"/>
      <c r="AB184" s="21"/>
    </row>
    <row r="185" spans="1:28" s="7" customFormat="1" ht="74.25" customHeight="1" x14ac:dyDescent="0.3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9"/>
      <c r="M185" s="39"/>
      <c r="N185" s="39"/>
      <c r="O185" s="39"/>
      <c r="P185" s="39"/>
      <c r="Q185" s="39"/>
      <c r="R185" s="1"/>
      <c r="S185" s="2"/>
      <c r="T185" s="3"/>
      <c r="U185" s="4"/>
      <c r="V185" s="4"/>
      <c r="W185" s="4"/>
      <c r="X185" s="4"/>
      <c r="Y185" s="4"/>
      <c r="Z185" s="4"/>
      <c r="AA185" s="4"/>
      <c r="AB185" s="21"/>
    </row>
    <row r="186" spans="1:28" s="7" customFormat="1" ht="74.25" customHeight="1" x14ac:dyDescent="0.3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9"/>
      <c r="M186" s="39"/>
      <c r="N186" s="39"/>
      <c r="O186" s="39"/>
      <c r="P186" s="39"/>
      <c r="Q186" s="39"/>
      <c r="R186" s="1"/>
      <c r="S186" s="2"/>
      <c r="T186" s="3"/>
      <c r="U186" s="4"/>
      <c r="V186" s="4"/>
      <c r="W186" s="4"/>
      <c r="X186" s="4"/>
      <c r="Y186" s="4"/>
      <c r="Z186" s="4"/>
      <c r="AA186" s="4"/>
      <c r="AB186" s="21"/>
    </row>
    <row r="187" spans="1:28" s="7" customFormat="1" ht="74.25" customHeight="1" x14ac:dyDescent="0.3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9"/>
      <c r="M187" s="39"/>
      <c r="N187" s="39"/>
      <c r="O187" s="39"/>
      <c r="P187" s="39"/>
      <c r="Q187" s="39"/>
      <c r="R187" s="1"/>
      <c r="S187" s="2"/>
      <c r="T187" s="3"/>
      <c r="U187" s="4"/>
      <c r="V187" s="4"/>
      <c r="W187" s="4"/>
      <c r="X187" s="4"/>
      <c r="Y187" s="4"/>
      <c r="Z187" s="4"/>
      <c r="AA187" s="4"/>
      <c r="AB187" s="21"/>
    </row>
    <row r="188" spans="1:28" s="7" customFormat="1" ht="74.25" customHeight="1" x14ac:dyDescent="0.3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9"/>
      <c r="M188" s="39"/>
      <c r="N188" s="39"/>
      <c r="O188" s="39"/>
      <c r="P188" s="39"/>
      <c r="Q188" s="39"/>
      <c r="R188" s="1"/>
      <c r="S188" s="2"/>
      <c r="T188" s="3"/>
      <c r="U188" s="4"/>
      <c r="V188" s="4"/>
      <c r="W188" s="4"/>
      <c r="X188" s="4"/>
      <c r="Y188" s="4"/>
      <c r="Z188" s="4"/>
      <c r="AA188" s="4"/>
      <c r="AB188" s="21"/>
    </row>
    <row r="189" spans="1:28" s="7" customFormat="1" ht="74.25" customHeight="1" x14ac:dyDescent="0.3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9"/>
      <c r="M189" s="39"/>
      <c r="N189" s="39"/>
      <c r="O189" s="39"/>
      <c r="P189" s="39"/>
      <c r="Q189" s="39"/>
      <c r="R189" s="1"/>
      <c r="S189" s="2"/>
      <c r="T189" s="3"/>
      <c r="U189" s="4"/>
      <c r="V189" s="4"/>
      <c r="W189" s="4"/>
      <c r="X189" s="4"/>
      <c r="Y189" s="4"/>
      <c r="Z189" s="4"/>
      <c r="AA189" s="4"/>
      <c r="AB189" s="21"/>
    </row>
    <row r="190" spans="1:28" s="7" customFormat="1" ht="74.25" customHeight="1" x14ac:dyDescent="0.3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9"/>
      <c r="M190" s="39"/>
      <c r="N190" s="39"/>
      <c r="O190" s="39"/>
      <c r="P190" s="39"/>
      <c r="Q190" s="39"/>
      <c r="R190" s="1"/>
      <c r="S190" s="2"/>
      <c r="T190" s="3"/>
      <c r="U190" s="4"/>
      <c r="V190" s="4"/>
      <c r="W190" s="4"/>
      <c r="X190" s="4"/>
      <c r="Y190" s="4"/>
      <c r="Z190" s="4"/>
      <c r="AA190" s="4"/>
      <c r="AB190" s="21"/>
    </row>
    <row r="191" spans="1:28" s="7" customFormat="1" ht="74.25" customHeight="1" x14ac:dyDescent="0.3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9"/>
      <c r="M191" s="39"/>
      <c r="N191" s="39"/>
      <c r="O191" s="39"/>
      <c r="P191" s="39"/>
      <c r="Q191" s="39"/>
      <c r="R191" s="1"/>
      <c r="S191" s="2"/>
      <c r="T191" s="3"/>
      <c r="U191" s="4"/>
      <c r="V191" s="4"/>
      <c r="W191" s="4"/>
      <c r="X191" s="4"/>
      <c r="Y191" s="4"/>
      <c r="Z191" s="4"/>
      <c r="AA191" s="4"/>
      <c r="AB191" s="21"/>
    </row>
    <row r="192" spans="1:28" s="7" customFormat="1" ht="74.25" customHeight="1" x14ac:dyDescent="0.3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9"/>
      <c r="M192" s="39"/>
      <c r="N192" s="39"/>
      <c r="O192" s="39"/>
      <c r="P192" s="39"/>
      <c r="Q192" s="39"/>
      <c r="R192" s="1"/>
      <c r="S192" s="2"/>
      <c r="T192" s="3"/>
      <c r="U192" s="4"/>
      <c r="V192" s="4"/>
      <c r="W192" s="4"/>
      <c r="X192" s="4"/>
      <c r="Y192" s="4"/>
      <c r="Z192" s="4"/>
      <c r="AA192" s="4"/>
      <c r="AB192" s="21"/>
    </row>
    <row r="193" spans="1:28" s="7" customFormat="1" ht="74.25" customHeight="1" x14ac:dyDescent="0.3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9"/>
      <c r="M193" s="39"/>
      <c r="N193" s="39"/>
      <c r="O193" s="39"/>
      <c r="P193" s="39"/>
      <c r="Q193" s="39"/>
      <c r="R193" s="1"/>
      <c r="S193" s="2"/>
      <c r="T193" s="3"/>
      <c r="U193" s="4"/>
      <c r="V193" s="4"/>
      <c r="W193" s="4"/>
      <c r="X193" s="4"/>
      <c r="Y193" s="4"/>
      <c r="Z193" s="4"/>
      <c r="AA193" s="4"/>
      <c r="AB193" s="21"/>
    </row>
    <row r="194" spans="1:28" s="7" customFormat="1" ht="74.25" customHeight="1" x14ac:dyDescent="0.3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9"/>
      <c r="M194" s="39"/>
      <c r="N194" s="39"/>
      <c r="O194" s="39"/>
      <c r="P194" s="39"/>
      <c r="Q194" s="39"/>
      <c r="R194" s="1"/>
      <c r="S194" s="2"/>
      <c r="T194" s="3"/>
      <c r="U194" s="4"/>
      <c r="V194" s="4"/>
      <c r="W194" s="4"/>
      <c r="X194" s="4"/>
      <c r="Y194" s="4"/>
      <c r="Z194" s="4"/>
      <c r="AA194" s="4"/>
      <c r="AB194" s="21"/>
    </row>
    <row r="195" spans="1:28" s="7" customFormat="1" ht="74.25" customHeight="1" x14ac:dyDescent="0.3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9"/>
      <c r="M195" s="39"/>
      <c r="N195" s="39"/>
      <c r="O195" s="39"/>
      <c r="P195" s="39"/>
      <c r="Q195" s="39"/>
      <c r="R195" s="1"/>
      <c r="S195" s="2"/>
      <c r="T195" s="3"/>
      <c r="U195" s="4"/>
      <c r="V195" s="4"/>
      <c r="W195" s="4"/>
      <c r="X195" s="4"/>
      <c r="Y195" s="4"/>
      <c r="Z195" s="4"/>
      <c r="AA195" s="4"/>
      <c r="AB195" s="21"/>
    </row>
    <row r="196" spans="1:28" s="7" customFormat="1" ht="74.25" customHeight="1" x14ac:dyDescent="0.3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9"/>
      <c r="M196" s="39"/>
      <c r="N196" s="39"/>
      <c r="O196" s="39"/>
      <c r="P196" s="39"/>
      <c r="Q196" s="39"/>
      <c r="R196" s="1"/>
      <c r="S196" s="2"/>
      <c r="T196" s="3"/>
      <c r="U196" s="4"/>
      <c r="V196" s="4"/>
      <c r="W196" s="4"/>
      <c r="X196" s="4"/>
      <c r="Y196" s="4"/>
      <c r="Z196" s="4"/>
      <c r="AA196" s="4"/>
      <c r="AB196" s="21"/>
    </row>
    <row r="197" spans="1:28" s="7" customFormat="1" ht="74.25" customHeight="1" x14ac:dyDescent="0.3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9"/>
      <c r="M197" s="39"/>
      <c r="N197" s="39"/>
      <c r="O197" s="39"/>
      <c r="P197" s="39"/>
      <c r="Q197" s="39"/>
      <c r="R197" s="1"/>
      <c r="S197" s="2"/>
      <c r="T197" s="3"/>
      <c r="U197" s="4"/>
      <c r="V197" s="4"/>
      <c r="W197" s="4"/>
      <c r="X197" s="4"/>
      <c r="Y197" s="4"/>
      <c r="Z197" s="4"/>
      <c r="AA197" s="4"/>
      <c r="AB197" s="21"/>
    </row>
    <row r="198" spans="1:28" s="7" customFormat="1" ht="74.25" customHeight="1" x14ac:dyDescent="0.3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9"/>
      <c r="M198" s="39"/>
      <c r="N198" s="39"/>
      <c r="O198" s="39"/>
      <c r="P198" s="39"/>
      <c r="Q198" s="39"/>
      <c r="R198" s="1"/>
      <c r="S198" s="2"/>
      <c r="T198" s="3"/>
      <c r="U198" s="4"/>
      <c r="V198" s="4"/>
      <c r="W198" s="4"/>
      <c r="X198" s="4"/>
      <c r="Y198" s="4"/>
      <c r="Z198" s="4"/>
      <c r="AA198" s="4"/>
      <c r="AB198" s="21"/>
    </row>
    <row r="199" spans="1:28" s="7" customFormat="1" ht="74.25" customHeight="1" x14ac:dyDescent="0.3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9"/>
      <c r="M199" s="39"/>
      <c r="N199" s="39"/>
      <c r="O199" s="39"/>
      <c r="P199" s="39"/>
      <c r="Q199" s="39"/>
      <c r="R199" s="1"/>
      <c r="S199" s="2"/>
      <c r="T199" s="3"/>
      <c r="U199" s="4"/>
      <c r="V199" s="4"/>
      <c r="W199" s="4"/>
      <c r="X199" s="4"/>
      <c r="Y199" s="4"/>
      <c r="Z199" s="4"/>
      <c r="AA199" s="4"/>
      <c r="AB199" s="21"/>
    </row>
    <row r="200" spans="1:28" s="7" customFormat="1" ht="74.25" customHeight="1" x14ac:dyDescent="0.3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9"/>
      <c r="M200" s="39"/>
      <c r="N200" s="39"/>
      <c r="O200" s="39"/>
      <c r="P200" s="39"/>
      <c r="Q200" s="39"/>
      <c r="R200" s="1"/>
      <c r="S200" s="2"/>
      <c r="T200" s="3"/>
      <c r="U200" s="4"/>
      <c r="V200" s="4"/>
      <c r="W200" s="4"/>
      <c r="X200" s="4"/>
      <c r="Y200" s="4"/>
      <c r="Z200" s="4"/>
      <c r="AA200" s="4"/>
      <c r="AB200" s="21"/>
    </row>
    <row r="201" spans="1:28" s="7" customFormat="1" ht="74.25" customHeight="1" x14ac:dyDescent="0.3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9"/>
      <c r="M201" s="39"/>
      <c r="N201" s="39"/>
      <c r="O201" s="39"/>
      <c r="P201" s="39"/>
      <c r="Q201" s="39"/>
      <c r="R201" s="1"/>
      <c r="S201" s="2"/>
      <c r="T201" s="3"/>
      <c r="U201" s="4"/>
      <c r="V201" s="4"/>
      <c r="W201" s="4"/>
      <c r="X201" s="4"/>
      <c r="Y201" s="4"/>
      <c r="Z201" s="4"/>
      <c r="AA201" s="4"/>
      <c r="AB201" s="21"/>
    </row>
    <row r="202" spans="1:28" s="7" customFormat="1" ht="74.25" customHeight="1" x14ac:dyDescent="0.3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9"/>
      <c r="M202" s="39"/>
      <c r="N202" s="39"/>
      <c r="O202" s="39"/>
      <c r="P202" s="39"/>
      <c r="Q202" s="39"/>
      <c r="R202" s="1"/>
      <c r="S202" s="2"/>
      <c r="T202" s="3"/>
      <c r="U202" s="4"/>
      <c r="V202" s="4"/>
      <c r="W202" s="4"/>
      <c r="X202" s="4"/>
      <c r="Y202" s="4"/>
      <c r="Z202" s="4"/>
      <c r="AA202" s="4"/>
      <c r="AB202" s="21"/>
    </row>
    <row r="203" spans="1:28" s="7" customFormat="1" ht="74.25" customHeight="1" x14ac:dyDescent="0.3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9"/>
      <c r="M203" s="39"/>
      <c r="N203" s="39"/>
      <c r="O203" s="39"/>
      <c r="P203" s="39"/>
      <c r="Q203" s="39"/>
      <c r="R203" s="1"/>
      <c r="S203" s="2"/>
      <c r="T203" s="3"/>
      <c r="U203" s="4"/>
      <c r="V203" s="4"/>
      <c r="W203" s="4"/>
      <c r="X203" s="4"/>
      <c r="Y203" s="4"/>
      <c r="Z203" s="4"/>
      <c r="AA203" s="4"/>
      <c r="AB203" s="21"/>
    </row>
    <row r="204" spans="1:28" s="7" customFormat="1" ht="74.25" customHeight="1" x14ac:dyDescent="0.3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9"/>
      <c r="M204" s="39"/>
      <c r="N204" s="39"/>
      <c r="O204" s="39"/>
      <c r="P204" s="39"/>
      <c r="Q204" s="39"/>
      <c r="R204" s="1"/>
      <c r="S204" s="2"/>
      <c r="T204" s="3"/>
      <c r="U204" s="4"/>
      <c r="V204" s="4"/>
      <c r="W204" s="4"/>
      <c r="X204" s="4"/>
      <c r="Y204" s="4"/>
      <c r="Z204" s="4"/>
      <c r="AA204" s="4"/>
      <c r="AB204" s="21"/>
    </row>
    <row r="205" spans="1:28" s="7" customFormat="1" ht="74.25" customHeight="1" x14ac:dyDescent="0.3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9"/>
      <c r="M205" s="39"/>
      <c r="N205" s="39"/>
      <c r="O205" s="39"/>
      <c r="P205" s="39"/>
      <c r="Q205" s="39"/>
      <c r="R205" s="1"/>
      <c r="S205" s="2"/>
      <c r="T205" s="3"/>
      <c r="U205" s="4"/>
      <c r="V205" s="4"/>
      <c r="W205" s="4"/>
      <c r="X205" s="4"/>
      <c r="Y205" s="4"/>
      <c r="Z205" s="4"/>
      <c r="AA205" s="4"/>
      <c r="AB205" s="21"/>
    </row>
    <row r="206" spans="1:28" s="7" customFormat="1" ht="74.25" customHeight="1" x14ac:dyDescent="0.3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9"/>
      <c r="M206" s="39"/>
      <c r="N206" s="39"/>
      <c r="O206" s="39"/>
      <c r="P206" s="39"/>
      <c r="Q206" s="39"/>
      <c r="R206" s="1"/>
      <c r="S206" s="2"/>
      <c r="T206" s="3"/>
      <c r="U206" s="4"/>
      <c r="V206" s="4"/>
      <c r="W206" s="4"/>
      <c r="X206" s="4"/>
      <c r="Y206" s="4"/>
      <c r="Z206" s="4"/>
      <c r="AA206" s="4"/>
      <c r="AB206" s="21"/>
    </row>
    <row r="207" spans="1:28" s="7" customFormat="1" ht="74.25" customHeight="1" x14ac:dyDescent="0.3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9"/>
      <c r="M207" s="39"/>
      <c r="N207" s="39"/>
      <c r="O207" s="39"/>
      <c r="P207" s="39"/>
      <c r="Q207" s="39"/>
      <c r="R207" s="1"/>
      <c r="S207" s="2"/>
      <c r="T207" s="3"/>
      <c r="U207" s="4"/>
      <c r="V207" s="4"/>
      <c r="W207" s="4"/>
      <c r="X207" s="4"/>
      <c r="Y207" s="4"/>
      <c r="Z207" s="4"/>
      <c r="AA207" s="4"/>
      <c r="AB207" s="21"/>
    </row>
    <row r="208" spans="1:28" s="7" customFormat="1" ht="74.25" customHeight="1" x14ac:dyDescent="0.3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9"/>
      <c r="M208" s="39"/>
      <c r="N208" s="39"/>
      <c r="O208" s="39"/>
      <c r="P208" s="39"/>
      <c r="Q208" s="39"/>
      <c r="R208" s="1"/>
      <c r="S208" s="2"/>
      <c r="T208" s="3"/>
      <c r="U208" s="4"/>
      <c r="V208" s="4"/>
      <c r="W208" s="4"/>
      <c r="X208" s="4"/>
      <c r="Y208" s="4"/>
      <c r="Z208" s="4"/>
      <c r="AA208" s="4"/>
      <c r="AB208" s="21"/>
    </row>
    <row r="209" spans="1:28" s="7" customFormat="1" ht="74.25" customHeight="1" x14ac:dyDescent="0.3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9"/>
      <c r="M209" s="39"/>
      <c r="N209" s="39"/>
      <c r="O209" s="39"/>
      <c r="P209" s="39"/>
      <c r="Q209" s="39"/>
      <c r="R209" s="1"/>
      <c r="S209" s="2"/>
      <c r="T209" s="3"/>
      <c r="U209" s="4"/>
      <c r="V209" s="4"/>
      <c r="W209" s="4"/>
      <c r="X209" s="4"/>
      <c r="Y209" s="4"/>
      <c r="Z209" s="4"/>
      <c r="AA209" s="4"/>
      <c r="AB209" s="21"/>
    </row>
    <row r="210" spans="1:28" s="7" customFormat="1" ht="74.25" customHeight="1" x14ac:dyDescent="0.3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9"/>
      <c r="M210" s="39"/>
      <c r="N210" s="39"/>
      <c r="O210" s="39"/>
      <c r="P210" s="39"/>
      <c r="Q210" s="39"/>
      <c r="R210" s="1"/>
      <c r="S210" s="2"/>
      <c r="T210" s="3"/>
      <c r="U210" s="4"/>
      <c r="V210" s="4"/>
      <c r="W210" s="4"/>
      <c r="X210" s="4"/>
      <c r="Y210" s="4"/>
      <c r="Z210" s="4"/>
      <c r="AA210" s="4"/>
      <c r="AB210" s="21"/>
    </row>
    <row r="211" spans="1:28" s="7" customFormat="1" ht="74.25" customHeight="1" x14ac:dyDescent="0.3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9"/>
      <c r="M211" s="39"/>
      <c r="N211" s="39"/>
      <c r="O211" s="39"/>
      <c r="P211" s="39"/>
      <c r="Q211" s="39"/>
      <c r="R211" s="1"/>
      <c r="S211" s="2"/>
      <c r="T211" s="3"/>
      <c r="U211" s="4"/>
      <c r="V211" s="4"/>
      <c r="W211" s="4"/>
      <c r="X211" s="4"/>
      <c r="Y211" s="4"/>
      <c r="Z211" s="4"/>
      <c r="AA211" s="4"/>
      <c r="AB211" s="21"/>
    </row>
    <row r="212" spans="1:28" s="7" customFormat="1" ht="74.25" customHeight="1" x14ac:dyDescent="0.3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9"/>
      <c r="M212" s="39"/>
      <c r="N212" s="39"/>
      <c r="O212" s="39"/>
      <c r="P212" s="39"/>
      <c r="Q212" s="39"/>
      <c r="R212" s="1"/>
      <c r="S212" s="2"/>
      <c r="T212" s="3"/>
      <c r="U212" s="4"/>
      <c r="V212" s="4"/>
      <c r="W212" s="4"/>
      <c r="X212" s="4"/>
      <c r="Y212" s="4"/>
      <c r="Z212" s="4"/>
      <c r="AA212" s="4"/>
      <c r="AB212" s="21"/>
    </row>
    <row r="213" spans="1:28" s="7" customFormat="1" ht="74.25" customHeight="1" x14ac:dyDescent="0.3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9"/>
      <c r="M213" s="39"/>
      <c r="N213" s="39"/>
      <c r="O213" s="39"/>
      <c r="P213" s="39"/>
      <c r="Q213" s="39"/>
      <c r="R213" s="1"/>
      <c r="S213" s="2"/>
      <c r="T213" s="3"/>
      <c r="U213" s="4"/>
      <c r="V213" s="4"/>
      <c r="W213" s="4"/>
      <c r="X213" s="4"/>
      <c r="Y213" s="4"/>
      <c r="Z213" s="4"/>
      <c r="AA213" s="4"/>
      <c r="AB213" s="21"/>
    </row>
    <row r="214" spans="1:28" s="7" customFormat="1" ht="74.25" customHeight="1" x14ac:dyDescent="0.3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9"/>
      <c r="M214" s="39"/>
      <c r="N214" s="39"/>
      <c r="O214" s="39"/>
      <c r="P214" s="39"/>
      <c r="Q214" s="39"/>
      <c r="R214" s="1"/>
      <c r="S214" s="2"/>
      <c r="T214" s="3"/>
      <c r="U214" s="4"/>
      <c r="V214" s="4"/>
      <c r="W214" s="4"/>
      <c r="X214" s="4"/>
      <c r="Y214" s="4"/>
      <c r="Z214" s="4"/>
      <c r="AA214" s="4"/>
      <c r="AB214" s="21"/>
    </row>
    <row r="215" spans="1:28" s="7" customFormat="1" ht="74.25" customHeight="1" x14ac:dyDescent="0.3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9"/>
      <c r="M215" s="39"/>
      <c r="N215" s="39"/>
      <c r="O215" s="39"/>
      <c r="P215" s="39"/>
      <c r="Q215" s="39"/>
      <c r="R215" s="1"/>
      <c r="S215" s="2"/>
      <c r="T215" s="3"/>
      <c r="U215" s="4"/>
      <c r="V215" s="4"/>
      <c r="W215" s="4"/>
      <c r="X215" s="4"/>
      <c r="Y215" s="4"/>
      <c r="Z215" s="4"/>
      <c r="AA215" s="4"/>
      <c r="AB215" s="21"/>
    </row>
    <row r="216" spans="1:28" s="7" customFormat="1" ht="74.25" customHeight="1" x14ac:dyDescent="0.3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9"/>
      <c r="M216" s="39"/>
      <c r="N216" s="39"/>
      <c r="O216" s="39"/>
      <c r="P216" s="39"/>
      <c r="Q216" s="39"/>
      <c r="R216" s="1"/>
      <c r="S216" s="2"/>
      <c r="T216" s="3"/>
      <c r="U216" s="4"/>
      <c r="V216" s="4"/>
      <c r="W216" s="4"/>
      <c r="X216" s="4"/>
      <c r="Y216" s="4"/>
      <c r="Z216" s="4"/>
      <c r="AA216" s="4"/>
      <c r="AB216" s="21"/>
    </row>
    <row r="217" spans="1:28" s="7" customFormat="1" ht="74.25" customHeight="1" x14ac:dyDescent="0.3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9"/>
      <c r="M217" s="39"/>
      <c r="N217" s="39"/>
      <c r="O217" s="39"/>
      <c r="P217" s="39"/>
      <c r="Q217" s="39"/>
      <c r="R217" s="1"/>
      <c r="S217" s="2"/>
      <c r="T217" s="3"/>
      <c r="U217" s="4"/>
      <c r="V217" s="4"/>
      <c r="W217" s="4"/>
      <c r="X217" s="4"/>
      <c r="Y217" s="4"/>
      <c r="Z217" s="4"/>
      <c r="AA217" s="4"/>
      <c r="AB217" s="21"/>
    </row>
    <row r="218" spans="1:28" s="7" customFormat="1" ht="74.25" customHeight="1" x14ac:dyDescent="0.3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9"/>
      <c r="M218" s="39"/>
      <c r="N218" s="39"/>
      <c r="O218" s="39"/>
      <c r="P218" s="39"/>
      <c r="Q218" s="39"/>
      <c r="R218" s="1"/>
      <c r="S218" s="2"/>
      <c r="T218" s="3"/>
      <c r="U218" s="4"/>
      <c r="V218" s="4"/>
      <c r="W218" s="4"/>
      <c r="X218" s="4"/>
      <c r="Y218" s="4"/>
      <c r="Z218" s="4"/>
      <c r="AA218" s="4"/>
      <c r="AB218" s="21"/>
    </row>
    <row r="219" spans="1:28" s="7" customFormat="1" ht="74.25" customHeight="1" x14ac:dyDescent="0.3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9"/>
      <c r="M219" s="39"/>
      <c r="N219" s="39"/>
      <c r="O219" s="39"/>
      <c r="P219" s="39"/>
      <c r="Q219" s="39"/>
      <c r="R219" s="1"/>
      <c r="S219" s="2"/>
      <c r="T219" s="3"/>
      <c r="U219" s="4"/>
      <c r="V219" s="4"/>
      <c r="W219" s="4"/>
      <c r="X219" s="4"/>
      <c r="Y219" s="4"/>
      <c r="Z219" s="4"/>
      <c r="AA219" s="4"/>
      <c r="AB219" s="21"/>
    </row>
    <row r="220" spans="1:28" s="7" customFormat="1" ht="74.25" customHeight="1" x14ac:dyDescent="0.3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9"/>
      <c r="M220" s="39"/>
      <c r="N220" s="39"/>
      <c r="O220" s="39"/>
      <c r="P220" s="39"/>
      <c r="Q220" s="39"/>
      <c r="R220" s="1"/>
      <c r="S220" s="2"/>
      <c r="T220" s="3"/>
      <c r="U220" s="4"/>
      <c r="V220" s="4"/>
      <c r="W220" s="4"/>
      <c r="X220" s="4"/>
      <c r="Y220" s="4"/>
      <c r="Z220" s="4"/>
      <c r="AA220" s="4"/>
      <c r="AB220" s="21"/>
    </row>
    <row r="221" spans="1:28" s="7" customFormat="1" ht="74.25" customHeight="1" x14ac:dyDescent="0.3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9"/>
      <c r="M221" s="39"/>
      <c r="N221" s="39"/>
      <c r="O221" s="39"/>
      <c r="P221" s="39"/>
      <c r="Q221" s="39"/>
      <c r="R221" s="1"/>
      <c r="S221" s="2"/>
      <c r="T221" s="3"/>
      <c r="U221" s="4"/>
      <c r="V221" s="4"/>
      <c r="W221" s="4"/>
      <c r="X221" s="4"/>
      <c r="Y221" s="4"/>
      <c r="Z221" s="4"/>
      <c r="AA221" s="4"/>
      <c r="AB221" s="21"/>
    </row>
    <row r="222" spans="1:28" s="7" customFormat="1" ht="74.25" customHeight="1" x14ac:dyDescent="0.3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9"/>
      <c r="M222" s="39"/>
      <c r="N222" s="39"/>
      <c r="O222" s="39"/>
      <c r="P222" s="39"/>
      <c r="Q222" s="39"/>
      <c r="R222" s="1"/>
      <c r="S222" s="2"/>
      <c r="T222" s="3"/>
      <c r="U222" s="4"/>
      <c r="V222" s="4"/>
      <c r="W222" s="4"/>
      <c r="X222" s="4"/>
      <c r="Y222" s="4"/>
      <c r="Z222" s="4"/>
      <c r="AA222" s="4"/>
      <c r="AB222" s="21"/>
    </row>
    <row r="223" spans="1:28" s="7" customFormat="1" ht="74.25" customHeight="1" x14ac:dyDescent="0.3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9"/>
      <c r="M223" s="39"/>
      <c r="N223" s="39"/>
      <c r="O223" s="39"/>
      <c r="P223" s="39"/>
      <c r="Q223" s="39"/>
      <c r="R223" s="1"/>
      <c r="S223" s="2"/>
      <c r="T223" s="3"/>
      <c r="U223" s="4"/>
      <c r="V223" s="4"/>
      <c r="W223" s="4"/>
      <c r="X223" s="4"/>
      <c r="Y223" s="4"/>
      <c r="Z223" s="4"/>
      <c r="AA223" s="4"/>
      <c r="AB223" s="21"/>
    </row>
    <row r="224" spans="1:28" s="7" customFormat="1" ht="74.25" customHeight="1" x14ac:dyDescent="0.3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9"/>
      <c r="M224" s="39"/>
      <c r="N224" s="39"/>
      <c r="O224" s="39"/>
      <c r="P224" s="39"/>
      <c r="Q224" s="39"/>
      <c r="R224" s="1"/>
      <c r="S224" s="2"/>
      <c r="T224" s="3"/>
      <c r="U224" s="4"/>
      <c r="V224" s="4"/>
      <c r="W224" s="4"/>
      <c r="X224" s="4"/>
      <c r="Y224" s="4"/>
      <c r="Z224" s="4"/>
      <c r="AA224" s="4"/>
      <c r="AB224" s="21"/>
    </row>
    <row r="225" spans="1:28" s="7" customFormat="1" ht="74.25" customHeight="1" x14ac:dyDescent="0.3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9"/>
      <c r="M225" s="39"/>
      <c r="N225" s="39"/>
      <c r="O225" s="39"/>
      <c r="P225" s="39"/>
      <c r="Q225" s="39"/>
      <c r="R225" s="1"/>
      <c r="S225" s="2"/>
      <c r="T225" s="3"/>
      <c r="U225" s="4"/>
      <c r="V225" s="4"/>
      <c r="W225" s="4"/>
      <c r="X225" s="4"/>
      <c r="Y225" s="4"/>
      <c r="Z225" s="4"/>
      <c r="AA225" s="4"/>
      <c r="AB225" s="21"/>
    </row>
    <row r="226" spans="1:28" s="7" customFormat="1" ht="74.25" customHeight="1" x14ac:dyDescent="0.3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9"/>
      <c r="M226" s="39"/>
      <c r="N226" s="39"/>
      <c r="O226" s="39"/>
      <c r="P226" s="39"/>
      <c r="Q226" s="39"/>
      <c r="R226" s="1"/>
      <c r="S226" s="2"/>
      <c r="T226" s="3"/>
      <c r="U226" s="4"/>
      <c r="V226" s="4"/>
      <c r="W226" s="4"/>
      <c r="X226" s="4"/>
      <c r="Y226" s="4"/>
      <c r="Z226" s="4"/>
      <c r="AA226" s="4"/>
      <c r="AB226" s="21"/>
    </row>
    <row r="227" spans="1:28" s="7" customFormat="1" x14ac:dyDescent="0.3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9"/>
      <c r="M227" s="39"/>
      <c r="N227" s="39"/>
      <c r="O227" s="39"/>
      <c r="P227" s="39"/>
      <c r="Q227" s="39"/>
      <c r="R227" s="1"/>
      <c r="S227" s="2"/>
      <c r="T227" s="3"/>
      <c r="U227" s="4"/>
      <c r="V227" s="4"/>
      <c r="W227" s="4"/>
      <c r="X227" s="4"/>
      <c r="Y227" s="4"/>
      <c r="Z227" s="4"/>
      <c r="AA227" s="4"/>
      <c r="AB227" s="21"/>
    </row>
    <row r="228" spans="1:28" s="7" customFormat="1" x14ac:dyDescent="0.3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9"/>
      <c r="M228" s="39"/>
      <c r="N228" s="39"/>
      <c r="O228" s="39"/>
      <c r="P228" s="39"/>
      <c r="Q228" s="39"/>
      <c r="R228" s="1"/>
      <c r="S228" s="2"/>
      <c r="T228" s="3"/>
      <c r="U228" s="4"/>
      <c r="V228" s="4"/>
      <c r="W228" s="4"/>
      <c r="X228" s="4"/>
      <c r="Y228" s="4"/>
      <c r="Z228" s="4"/>
      <c r="AA228" s="4"/>
      <c r="AB228" s="21"/>
    </row>
    <row r="229" spans="1:28" s="7" customFormat="1" x14ac:dyDescent="0.3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9"/>
      <c r="M229" s="39"/>
      <c r="N229" s="39"/>
      <c r="O229" s="39"/>
      <c r="P229" s="39"/>
      <c r="Q229" s="39"/>
      <c r="R229" s="1"/>
      <c r="S229" s="2"/>
      <c r="T229" s="3"/>
      <c r="U229" s="4"/>
      <c r="V229" s="4"/>
      <c r="W229" s="4"/>
      <c r="X229" s="4"/>
      <c r="Y229" s="4"/>
      <c r="Z229" s="4"/>
      <c r="AA229" s="4"/>
      <c r="AB229" s="21"/>
    </row>
    <row r="230" spans="1:28" s="7" customFormat="1" x14ac:dyDescent="0.3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9"/>
      <c r="M230" s="39"/>
      <c r="N230" s="39"/>
      <c r="O230" s="39"/>
      <c r="P230" s="39"/>
      <c r="Q230" s="39"/>
      <c r="R230" s="1"/>
      <c r="S230" s="2"/>
      <c r="T230" s="3"/>
      <c r="U230" s="4"/>
      <c r="V230" s="4"/>
      <c r="W230" s="4"/>
      <c r="X230" s="4"/>
      <c r="Y230" s="4"/>
      <c r="Z230" s="4"/>
      <c r="AA230" s="4"/>
      <c r="AB230" s="21"/>
    </row>
    <row r="231" spans="1:28" s="7" customFormat="1" x14ac:dyDescent="0.3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9"/>
      <c r="M231" s="39"/>
      <c r="N231" s="39"/>
      <c r="O231" s="39"/>
      <c r="P231" s="39"/>
      <c r="Q231" s="39"/>
      <c r="R231" s="1"/>
      <c r="S231" s="2"/>
      <c r="T231" s="3"/>
      <c r="U231" s="4"/>
      <c r="V231" s="4"/>
      <c r="W231" s="4"/>
      <c r="X231" s="4"/>
      <c r="Y231" s="4"/>
      <c r="Z231" s="4"/>
      <c r="AA231" s="4"/>
      <c r="AB231" s="21"/>
    </row>
    <row r="232" spans="1:28" s="7" customFormat="1" x14ac:dyDescent="0.3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9"/>
      <c r="M232" s="39"/>
      <c r="N232" s="39"/>
      <c r="O232" s="39"/>
      <c r="P232" s="39"/>
      <c r="Q232" s="39"/>
      <c r="R232" s="1"/>
      <c r="S232" s="2"/>
      <c r="T232" s="3"/>
      <c r="U232" s="4"/>
      <c r="V232" s="4"/>
      <c r="W232" s="4"/>
      <c r="X232" s="4"/>
      <c r="Y232" s="4"/>
      <c r="Z232" s="4"/>
      <c r="AA232" s="4"/>
      <c r="AB232" s="21"/>
    </row>
    <row r="233" spans="1:28" s="7" customFormat="1" x14ac:dyDescent="0.3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9"/>
      <c r="M233" s="39"/>
      <c r="N233" s="39"/>
      <c r="O233" s="39"/>
      <c r="P233" s="39"/>
      <c r="Q233" s="39"/>
      <c r="R233" s="1"/>
      <c r="S233" s="2"/>
      <c r="T233" s="3"/>
      <c r="U233" s="4"/>
      <c r="V233" s="4"/>
      <c r="W233" s="4"/>
      <c r="X233" s="4"/>
      <c r="Y233" s="4"/>
      <c r="Z233" s="4"/>
      <c r="AA233" s="4"/>
      <c r="AB233" s="21"/>
    </row>
    <row r="234" spans="1:28" s="7" customFormat="1" x14ac:dyDescent="0.3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9"/>
      <c r="M234" s="39"/>
      <c r="N234" s="39"/>
      <c r="O234" s="39"/>
      <c r="P234" s="39"/>
      <c r="Q234" s="39"/>
      <c r="R234" s="1"/>
      <c r="S234" s="2"/>
      <c r="T234" s="3"/>
      <c r="U234" s="4"/>
      <c r="V234" s="4"/>
      <c r="W234" s="4"/>
      <c r="X234" s="4"/>
      <c r="Y234" s="4"/>
      <c r="Z234" s="4"/>
      <c r="AA234" s="4"/>
      <c r="AB234" s="21"/>
    </row>
    <row r="235" spans="1:28" s="7" customFormat="1" x14ac:dyDescent="0.3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9"/>
      <c r="M235" s="39"/>
      <c r="N235" s="39"/>
      <c r="O235" s="39"/>
      <c r="P235" s="39"/>
      <c r="Q235" s="39"/>
      <c r="R235" s="1"/>
      <c r="S235" s="2"/>
      <c r="T235" s="3"/>
      <c r="U235" s="4"/>
      <c r="V235" s="4"/>
      <c r="W235" s="4"/>
      <c r="X235" s="4"/>
      <c r="Y235" s="4"/>
      <c r="Z235" s="4"/>
      <c r="AA235" s="4"/>
      <c r="AB235" s="21"/>
    </row>
    <row r="236" spans="1:28" s="7" customFormat="1" x14ac:dyDescent="0.3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9"/>
      <c r="M236" s="39"/>
      <c r="N236" s="39"/>
      <c r="O236" s="39"/>
      <c r="P236" s="39"/>
      <c r="Q236" s="39"/>
      <c r="R236" s="1"/>
      <c r="S236" s="2"/>
      <c r="T236" s="3"/>
      <c r="U236" s="4"/>
      <c r="V236" s="4"/>
      <c r="W236" s="4"/>
      <c r="X236" s="4"/>
      <c r="Y236" s="4"/>
      <c r="Z236" s="4"/>
      <c r="AA236" s="4"/>
      <c r="AB236" s="21"/>
    </row>
    <row r="237" spans="1:28" s="7" customFormat="1" x14ac:dyDescent="0.3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9"/>
      <c r="M237" s="39"/>
      <c r="N237" s="39"/>
      <c r="O237" s="39"/>
      <c r="P237" s="39"/>
      <c r="Q237" s="39"/>
      <c r="R237" s="1"/>
      <c r="S237" s="2"/>
      <c r="T237" s="3"/>
      <c r="U237" s="4"/>
      <c r="V237" s="4"/>
      <c r="W237" s="4"/>
      <c r="X237" s="4"/>
      <c r="Y237" s="4"/>
      <c r="Z237" s="4"/>
      <c r="AA237" s="4"/>
      <c r="AB237" s="21"/>
    </row>
    <row r="238" spans="1:28" s="7" customFormat="1" x14ac:dyDescent="0.3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9"/>
      <c r="M238" s="39"/>
      <c r="N238" s="39"/>
      <c r="O238" s="39"/>
      <c r="P238" s="39"/>
      <c r="Q238" s="39"/>
      <c r="R238" s="1"/>
      <c r="S238" s="2"/>
      <c r="T238" s="3"/>
      <c r="U238" s="4"/>
      <c r="V238" s="4"/>
      <c r="W238" s="4"/>
      <c r="X238" s="4"/>
      <c r="Y238" s="4"/>
      <c r="Z238" s="4"/>
      <c r="AA238" s="4"/>
      <c r="AB238" s="21"/>
    </row>
    <row r="239" spans="1:28" s="7" customFormat="1" x14ac:dyDescent="0.3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9"/>
      <c r="M239" s="39"/>
      <c r="N239" s="39"/>
      <c r="O239" s="39"/>
      <c r="P239" s="39"/>
      <c r="Q239" s="39"/>
      <c r="R239" s="1"/>
      <c r="S239" s="2"/>
      <c r="T239" s="3"/>
      <c r="U239" s="4"/>
      <c r="V239" s="4"/>
      <c r="W239" s="4"/>
      <c r="X239" s="4"/>
      <c r="Y239" s="4"/>
      <c r="Z239" s="4"/>
      <c r="AA239" s="4"/>
      <c r="AB239" s="21"/>
    </row>
    <row r="240" spans="1:28" s="7" customFormat="1" x14ac:dyDescent="0.3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9"/>
      <c r="M240" s="39"/>
      <c r="N240" s="39"/>
      <c r="O240" s="39"/>
      <c r="P240" s="39"/>
      <c r="Q240" s="39"/>
      <c r="R240" s="1"/>
      <c r="S240" s="2"/>
      <c r="T240" s="3"/>
      <c r="U240" s="4"/>
      <c r="V240" s="4"/>
      <c r="W240" s="4"/>
      <c r="X240" s="4"/>
      <c r="Y240" s="4"/>
      <c r="Z240" s="4"/>
      <c r="AA240" s="4"/>
      <c r="AB240" s="21"/>
    </row>
    <row r="241" spans="1:75" s="8" customFormat="1" x14ac:dyDescent="0.3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9"/>
      <c r="M241" s="39"/>
      <c r="N241" s="39"/>
      <c r="O241" s="39"/>
      <c r="P241" s="39"/>
      <c r="Q241" s="39"/>
      <c r="R241" s="1"/>
      <c r="S241" s="2"/>
      <c r="T241" s="3"/>
      <c r="U241" s="4"/>
      <c r="V241" s="4"/>
      <c r="W241" s="4"/>
      <c r="X241" s="4"/>
      <c r="Y241" s="4"/>
      <c r="Z241" s="4"/>
      <c r="AA241" s="4"/>
      <c r="AB241" s="21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</row>
    <row r="242" spans="1:75" s="8" customFormat="1" x14ac:dyDescent="0.3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9"/>
      <c r="M242" s="39"/>
      <c r="N242" s="39"/>
      <c r="O242" s="39"/>
      <c r="P242" s="39"/>
      <c r="Q242" s="39"/>
      <c r="R242" s="1"/>
      <c r="S242" s="2"/>
      <c r="T242" s="3"/>
      <c r="U242" s="4"/>
      <c r="V242" s="4"/>
      <c r="W242" s="4"/>
      <c r="X242" s="4"/>
      <c r="Y242" s="4"/>
      <c r="Z242" s="4"/>
      <c r="AA242" s="4"/>
      <c r="AB242" s="21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</row>
    <row r="243" spans="1:75" s="8" customFormat="1" x14ac:dyDescent="0.3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9"/>
      <c r="M243" s="39"/>
      <c r="N243" s="39"/>
      <c r="O243" s="39"/>
      <c r="P243" s="39"/>
      <c r="Q243" s="39"/>
      <c r="R243" s="1"/>
      <c r="S243" s="2"/>
      <c r="T243" s="3"/>
      <c r="U243" s="4"/>
      <c r="V243" s="4"/>
      <c r="W243" s="4"/>
      <c r="X243" s="4"/>
      <c r="Y243" s="4"/>
      <c r="Z243" s="4"/>
      <c r="AA243" s="4"/>
      <c r="AB243" s="21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</row>
    <row r="244" spans="1:75" s="8" customFormat="1" x14ac:dyDescent="0.3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9"/>
      <c r="M244" s="39"/>
      <c r="N244" s="39"/>
      <c r="O244" s="39"/>
      <c r="P244" s="39"/>
      <c r="Q244" s="39"/>
      <c r="R244" s="1"/>
      <c r="S244" s="2"/>
      <c r="T244" s="3"/>
      <c r="U244" s="4"/>
      <c r="V244" s="4"/>
      <c r="W244" s="4"/>
      <c r="X244" s="4"/>
      <c r="Y244" s="4"/>
      <c r="Z244" s="4"/>
      <c r="AA244" s="4"/>
      <c r="AB244" s="21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</row>
    <row r="245" spans="1:75" s="8" customFormat="1" x14ac:dyDescent="0.3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9"/>
      <c r="M245" s="39"/>
      <c r="N245" s="39"/>
      <c r="O245" s="39"/>
      <c r="P245" s="39"/>
      <c r="Q245" s="39"/>
      <c r="R245" s="1"/>
      <c r="S245" s="2"/>
      <c r="T245" s="3"/>
      <c r="U245" s="4"/>
      <c r="V245" s="4"/>
      <c r="W245" s="4"/>
      <c r="X245" s="4"/>
      <c r="Y245" s="4"/>
      <c r="Z245" s="4"/>
      <c r="AA245" s="4"/>
      <c r="AB245" s="21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</row>
    <row r="246" spans="1:75" s="8" customFormat="1" x14ac:dyDescent="0.3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9"/>
      <c r="M246" s="39"/>
      <c r="N246" s="39"/>
      <c r="O246" s="39"/>
      <c r="P246" s="39"/>
      <c r="Q246" s="39"/>
      <c r="R246" s="1"/>
      <c r="S246" s="2"/>
      <c r="T246" s="3"/>
      <c r="U246" s="4"/>
      <c r="V246" s="4"/>
      <c r="W246" s="4"/>
      <c r="X246" s="4"/>
      <c r="Y246" s="4"/>
      <c r="Z246" s="4"/>
      <c r="AA246" s="4"/>
      <c r="AB246" s="21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</row>
    <row r="247" spans="1:75" s="8" customFormat="1" x14ac:dyDescent="0.3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9"/>
      <c r="M247" s="39"/>
      <c r="N247" s="39"/>
      <c r="O247" s="39"/>
      <c r="P247" s="39"/>
      <c r="Q247" s="39"/>
      <c r="R247" s="1"/>
      <c r="S247" s="2"/>
      <c r="T247" s="3"/>
      <c r="U247" s="4"/>
      <c r="V247" s="4"/>
      <c r="W247" s="4"/>
      <c r="X247" s="4"/>
      <c r="Y247" s="4"/>
      <c r="Z247" s="4"/>
      <c r="AA247" s="4"/>
      <c r="AB247" s="21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</row>
    <row r="248" spans="1:75" s="8" customFormat="1" x14ac:dyDescent="0.3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9"/>
      <c r="M248" s="39"/>
      <c r="N248" s="39"/>
      <c r="O248" s="39"/>
      <c r="P248" s="39"/>
      <c r="Q248" s="39"/>
      <c r="R248" s="1"/>
      <c r="S248" s="2"/>
      <c r="T248" s="3"/>
      <c r="U248" s="4"/>
      <c r="V248" s="4"/>
      <c r="W248" s="4"/>
      <c r="X248" s="4"/>
      <c r="Y248" s="4"/>
      <c r="Z248" s="4"/>
      <c r="AA248" s="4"/>
      <c r="AB248" s="21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</row>
    <row r="249" spans="1:75" s="8" customFormat="1" x14ac:dyDescent="0.3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9"/>
      <c r="M249" s="39"/>
      <c r="N249" s="39"/>
      <c r="O249" s="39"/>
      <c r="P249" s="39"/>
      <c r="Q249" s="39"/>
      <c r="R249" s="1"/>
      <c r="S249" s="2"/>
      <c r="T249" s="3"/>
      <c r="U249" s="4"/>
      <c r="V249" s="4"/>
      <c r="W249" s="4"/>
      <c r="X249" s="4"/>
      <c r="Y249" s="4"/>
      <c r="Z249" s="4"/>
      <c r="AA249" s="4"/>
      <c r="AB249" s="21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</row>
    <row r="250" spans="1:75" s="8" customFormat="1" x14ac:dyDescent="0.3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9"/>
      <c r="M250" s="39"/>
      <c r="N250" s="39"/>
      <c r="O250" s="39"/>
      <c r="P250" s="39"/>
      <c r="Q250" s="39"/>
      <c r="R250" s="1"/>
      <c r="S250" s="2"/>
      <c r="T250" s="3"/>
      <c r="U250" s="4"/>
      <c r="V250" s="4"/>
      <c r="W250" s="4"/>
      <c r="X250" s="4"/>
      <c r="Y250" s="4"/>
      <c r="Z250" s="4"/>
      <c r="AA250" s="4"/>
      <c r="AB250" s="21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</row>
    <row r="251" spans="1:75" s="8" customFormat="1" x14ac:dyDescent="0.3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9"/>
      <c r="M251" s="39"/>
      <c r="N251" s="39"/>
      <c r="O251" s="39"/>
      <c r="P251" s="39"/>
      <c r="Q251" s="39"/>
      <c r="R251" s="1"/>
      <c r="S251" s="2"/>
      <c r="T251" s="3"/>
      <c r="U251" s="4"/>
      <c r="V251" s="4"/>
      <c r="W251" s="4"/>
      <c r="X251" s="4"/>
      <c r="Y251" s="4"/>
      <c r="Z251" s="4"/>
      <c r="AA251" s="4"/>
      <c r="AB251" s="21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</row>
    <row r="252" spans="1:75" s="8" customFormat="1" x14ac:dyDescent="0.3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9"/>
      <c r="M252" s="39"/>
      <c r="N252" s="39"/>
      <c r="O252" s="39"/>
      <c r="P252" s="39"/>
      <c r="Q252" s="39"/>
      <c r="R252" s="1"/>
      <c r="S252" s="2"/>
      <c r="T252" s="3"/>
      <c r="U252" s="4"/>
      <c r="V252" s="4"/>
      <c r="W252" s="4"/>
      <c r="X252" s="4"/>
      <c r="Y252" s="4"/>
      <c r="Z252" s="4"/>
      <c r="AA252" s="4"/>
      <c r="AB252" s="21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</row>
    <row r="253" spans="1:75" s="8" customFormat="1" x14ac:dyDescent="0.3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9"/>
      <c r="M253" s="39"/>
      <c r="N253" s="39"/>
      <c r="O253" s="39"/>
      <c r="P253" s="39"/>
      <c r="Q253" s="39"/>
      <c r="R253" s="1"/>
      <c r="S253" s="2"/>
      <c r="T253" s="3"/>
      <c r="U253" s="4"/>
      <c r="V253" s="4"/>
      <c r="W253" s="4"/>
      <c r="X253" s="4"/>
      <c r="Y253" s="4"/>
      <c r="Z253" s="4"/>
      <c r="AA253" s="4"/>
      <c r="AB253" s="21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</row>
    <row r="254" spans="1:75" s="8" customFormat="1" x14ac:dyDescent="0.3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9"/>
      <c r="M254" s="39"/>
      <c r="N254" s="39"/>
      <c r="O254" s="39"/>
      <c r="P254" s="39"/>
      <c r="Q254" s="39"/>
      <c r="R254" s="1"/>
      <c r="S254" s="2"/>
      <c r="T254" s="3"/>
      <c r="U254" s="4"/>
      <c r="V254" s="4"/>
      <c r="W254" s="4"/>
      <c r="X254" s="4"/>
      <c r="Y254" s="4"/>
      <c r="Z254" s="4"/>
      <c r="AA254" s="4"/>
      <c r="AB254" s="21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</row>
    <row r="255" spans="1:75" s="8" customFormat="1" x14ac:dyDescent="0.3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9"/>
      <c r="M255" s="39"/>
      <c r="N255" s="39"/>
      <c r="O255" s="39"/>
      <c r="P255" s="39"/>
      <c r="Q255" s="39"/>
      <c r="R255" s="1"/>
      <c r="S255" s="2"/>
      <c r="T255" s="3"/>
      <c r="U255" s="4"/>
      <c r="V255" s="4"/>
      <c r="W255" s="4"/>
      <c r="X255" s="4"/>
      <c r="Y255" s="4"/>
      <c r="Z255" s="4"/>
      <c r="AA255" s="4"/>
      <c r="AB255" s="21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</row>
    <row r="256" spans="1:75" s="8" customFormat="1" x14ac:dyDescent="0.3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9"/>
      <c r="M256" s="39"/>
      <c r="N256" s="39"/>
      <c r="O256" s="39"/>
      <c r="P256" s="39"/>
      <c r="Q256" s="39"/>
      <c r="R256" s="1"/>
      <c r="S256" s="2"/>
      <c r="T256" s="3"/>
      <c r="U256" s="4"/>
      <c r="V256" s="4"/>
      <c r="W256" s="4"/>
      <c r="X256" s="4"/>
      <c r="Y256" s="4"/>
      <c r="Z256" s="4"/>
      <c r="AA256" s="4"/>
      <c r="AB256" s="21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</row>
    <row r="257" spans="1:75" s="8" customFormat="1" x14ac:dyDescent="0.3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9"/>
      <c r="M257" s="39"/>
      <c r="N257" s="39"/>
      <c r="O257" s="39"/>
      <c r="P257" s="39"/>
      <c r="Q257" s="39"/>
      <c r="R257" s="1"/>
      <c r="S257" s="2"/>
      <c r="T257" s="3"/>
      <c r="U257" s="4"/>
      <c r="V257" s="4"/>
      <c r="W257" s="4"/>
      <c r="X257" s="4"/>
      <c r="Y257" s="4"/>
      <c r="Z257" s="4"/>
      <c r="AA257" s="4"/>
      <c r="AB257" s="21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</row>
    <row r="258" spans="1:75" s="8" customFormat="1" x14ac:dyDescent="0.3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9"/>
      <c r="M258" s="39"/>
      <c r="N258" s="39"/>
      <c r="O258" s="39"/>
      <c r="P258" s="39"/>
      <c r="Q258" s="39"/>
      <c r="R258" s="1"/>
      <c r="S258" s="2"/>
      <c r="T258" s="3"/>
      <c r="U258" s="4"/>
      <c r="V258" s="4"/>
      <c r="W258" s="4"/>
      <c r="X258" s="4"/>
      <c r="Y258" s="4"/>
      <c r="Z258" s="4"/>
      <c r="AA258" s="4"/>
      <c r="AB258" s="21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</row>
    <row r="259" spans="1:75" s="8" customFormat="1" x14ac:dyDescent="0.3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9"/>
      <c r="M259" s="39"/>
      <c r="N259" s="39"/>
      <c r="O259" s="39"/>
      <c r="P259" s="39"/>
      <c r="Q259" s="39"/>
      <c r="R259" s="1"/>
      <c r="S259" s="2"/>
      <c r="T259" s="3"/>
      <c r="U259" s="4"/>
      <c r="V259" s="4"/>
      <c r="W259" s="4"/>
      <c r="X259" s="4"/>
      <c r="Y259" s="4"/>
      <c r="Z259" s="4"/>
      <c r="AA259" s="4"/>
      <c r="AB259" s="21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</row>
    <row r="260" spans="1:75" s="8" customFormat="1" x14ac:dyDescent="0.3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9"/>
      <c r="M260" s="39"/>
      <c r="N260" s="39"/>
      <c r="O260" s="39"/>
      <c r="P260" s="39"/>
      <c r="Q260" s="39"/>
      <c r="R260" s="1"/>
      <c r="S260" s="2"/>
      <c r="T260" s="3"/>
      <c r="U260" s="4"/>
      <c r="V260" s="4"/>
      <c r="W260" s="4"/>
      <c r="X260" s="4"/>
      <c r="Y260" s="4"/>
      <c r="Z260" s="4"/>
      <c r="AA260" s="4"/>
      <c r="AB260" s="21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</row>
    <row r="261" spans="1:75" s="8" customFormat="1" x14ac:dyDescent="0.3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9"/>
      <c r="M261" s="39"/>
      <c r="N261" s="39"/>
      <c r="O261" s="39"/>
      <c r="P261" s="39"/>
      <c r="Q261" s="39"/>
      <c r="R261" s="1"/>
      <c r="S261" s="2"/>
      <c r="T261" s="3"/>
      <c r="U261" s="4"/>
      <c r="V261" s="4"/>
      <c r="W261" s="4"/>
      <c r="X261" s="4"/>
      <c r="Y261" s="4"/>
      <c r="Z261" s="4"/>
      <c r="AA261" s="4"/>
      <c r="AB261" s="21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</row>
    <row r="262" spans="1:75" s="8" customFormat="1" x14ac:dyDescent="0.3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9"/>
      <c r="M262" s="39"/>
      <c r="N262" s="39"/>
      <c r="O262" s="39"/>
      <c r="P262" s="39"/>
      <c r="Q262" s="39"/>
      <c r="R262" s="1"/>
      <c r="S262" s="2"/>
      <c r="T262" s="3"/>
      <c r="U262" s="4"/>
      <c r="V262" s="4"/>
      <c r="W262" s="4"/>
      <c r="X262" s="4"/>
      <c r="Y262" s="4"/>
      <c r="Z262" s="4"/>
      <c r="AA262" s="4"/>
      <c r="AB262" s="21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</row>
    <row r="263" spans="1:75" s="8" customFormat="1" x14ac:dyDescent="0.3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9"/>
      <c r="M263" s="39"/>
      <c r="N263" s="39"/>
      <c r="O263" s="39"/>
      <c r="P263" s="39"/>
      <c r="Q263" s="39"/>
      <c r="R263" s="1"/>
      <c r="S263" s="2"/>
      <c r="T263" s="3"/>
      <c r="U263" s="4"/>
      <c r="V263" s="4"/>
      <c r="W263" s="4"/>
      <c r="X263" s="4"/>
      <c r="Y263" s="4"/>
      <c r="Z263" s="4"/>
      <c r="AA263" s="4"/>
      <c r="AB263" s="21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</row>
    <row r="264" spans="1:75" s="8" customFormat="1" x14ac:dyDescent="0.3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9"/>
      <c r="M264" s="39"/>
      <c r="N264" s="39"/>
      <c r="O264" s="39"/>
      <c r="P264" s="39"/>
      <c r="Q264" s="39"/>
      <c r="R264" s="1"/>
      <c r="S264" s="2"/>
      <c r="T264" s="3"/>
      <c r="U264" s="4"/>
      <c r="V264" s="4"/>
      <c r="W264" s="4"/>
      <c r="X264" s="4"/>
      <c r="Y264" s="4"/>
      <c r="Z264" s="4"/>
      <c r="AA264" s="4"/>
      <c r="AB264" s="21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</row>
    <row r="265" spans="1:75" s="8" customFormat="1" x14ac:dyDescent="0.3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9"/>
      <c r="M265" s="39"/>
      <c r="N265" s="39"/>
      <c r="O265" s="39"/>
      <c r="P265" s="39"/>
      <c r="Q265" s="39"/>
      <c r="R265" s="1"/>
      <c r="S265" s="2"/>
      <c r="T265" s="3"/>
      <c r="U265" s="4"/>
      <c r="V265" s="4"/>
      <c r="W265" s="4"/>
      <c r="X265" s="4"/>
      <c r="Y265" s="4"/>
      <c r="Z265" s="4"/>
      <c r="AA265" s="4"/>
      <c r="AB265" s="21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</row>
    <row r="266" spans="1:75" s="8" customFormat="1" x14ac:dyDescent="0.3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9"/>
      <c r="M266" s="39"/>
      <c r="N266" s="39"/>
      <c r="O266" s="39"/>
      <c r="P266" s="39"/>
      <c r="Q266" s="39"/>
      <c r="R266" s="1"/>
      <c r="S266" s="2"/>
      <c r="T266" s="3"/>
      <c r="U266" s="4"/>
      <c r="V266" s="4"/>
      <c r="W266" s="4"/>
      <c r="X266" s="4"/>
      <c r="Y266" s="4"/>
      <c r="Z266" s="4"/>
      <c r="AA266" s="4"/>
      <c r="AB266" s="21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</row>
    <row r="267" spans="1:75" s="8" customFormat="1" x14ac:dyDescent="0.3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9"/>
      <c r="M267" s="39"/>
      <c r="N267" s="39"/>
      <c r="O267" s="39"/>
      <c r="P267" s="39"/>
      <c r="Q267" s="39"/>
      <c r="R267" s="1"/>
      <c r="S267" s="2"/>
      <c r="T267" s="3"/>
      <c r="U267" s="4"/>
      <c r="V267" s="4"/>
      <c r="W267" s="4"/>
      <c r="X267" s="4"/>
      <c r="Y267" s="4"/>
      <c r="Z267" s="4"/>
      <c r="AA267" s="4"/>
      <c r="AB267" s="21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</row>
    <row r="268" spans="1:75" s="8" customFormat="1" x14ac:dyDescent="0.3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9"/>
      <c r="M268" s="39"/>
      <c r="N268" s="39"/>
      <c r="O268" s="39"/>
      <c r="P268" s="39"/>
      <c r="Q268" s="39"/>
      <c r="R268" s="1"/>
      <c r="S268" s="2"/>
      <c r="T268" s="3"/>
      <c r="U268" s="4"/>
      <c r="V268" s="4"/>
      <c r="W268" s="4"/>
      <c r="X268" s="4"/>
      <c r="Y268" s="4"/>
      <c r="Z268" s="4"/>
      <c r="AA268" s="4"/>
      <c r="AB268" s="21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</row>
    <row r="269" spans="1:75" s="8" customFormat="1" x14ac:dyDescent="0.3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9"/>
      <c r="M269" s="39"/>
      <c r="N269" s="39"/>
      <c r="O269" s="39"/>
      <c r="P269" s="39"/>
      <c r="Q269" s="39"/>
      <c r="R269" s="1"/>
      <c r="S269" s="2"/>
      <c r="T269" s="3"/>
      <c r="U269" s="4"/>
      <c r="V269" s="4"/>
      <c r="W269" s="4"/>
      <c r="X269" s="4"/>
      <c r="Y269" s="4"/>
      <c r="Z269" s="4"/>
      <c r="AA269" s="4"/>
      <c r="AB269" s="21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</row>
    <row r="270" spans="1:75" s="8" customFormat="1" x14ac:dyDescent="0.3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9"/>
      <c r="M270" s="39"/>
      <c r="N270" s="39"/>
      <c r="O270" s="39"/>
      <c r="P270" s="39"/>
      <c r="Q270" s="39"/>
      <c r="R270" s="1"/>
      <c r="S270" s="2"/>
      <c r="T270" s="3"/>
      <c r="U270" s="4"/>
      <c r="V270" s="4"/>
      <c r="W270" s="4"/>
      <c r="X270" s="4"/>
      <c r="Y270" s="4"/>
      <c r="Z270" s="4"/>
      <c r="AA270" s="4"/>
      <c r="AB270" s="21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</row>
    <row r="271" spans="1:75" s="8" customFormat="1" x14ac:dyDescent="0.3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9"/>
      <c r="M271" s="39"/>
      <c r="N271" s="39"/>
      <c r="O271" s="39"/>
      <c r="P271" s="39"/>
      <c r="Q271" s="39"/>
      <c r="R271" s="1"/>
      <c r="S271" s="2"/>
      <c r="T271" s="3"/>
      <c r="U271" s="4"/>
      <c r="V271" s="4"/>
      <c r="W271" s="4"/>
      <c r="X271" s="4"/>
      <c r="Y271" s="4"/>
      <c r="Z271" s="4"/>
      <c r="AA271" s="4"/>
      <c r="AB271" s="21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</row>
    <row r="272" spans="1:75" s="8" customFormat="1" x14ac:dyDescent="0.3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9"/>
      <c r="M272" s="39"/>
      <c r="N272" s="39"/>
      <c r="O272" s="39"/>
      <c r="P272" s="39"/>
      <c r="Q272" s="39"/>
      <c r="R272" s="1"/>
      <c r="S272" s="2"/>
      <c r="T272" s="3"/>
      <c r="U272" s="4"/>
      <c r="V272" s="4"/>
      <c r="W272" s="4"/>
      <c r="X272" s="4"/>
      <c r="Y272" s="4"/>
      <c r="Z272" s="4"/>
      <c r="AA272" s="4"/>
      <c r="AB272" s="21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</row>
    <row r="273" spans="1:75" s="8" customFormat="1" x14ac:dyDescent="0.3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9"/>
      <c r="M273" s="39"/>
      <c r="N273" s="39"/>
      <c r="O273" s="39"/>
      <c r="P273" s="39"/>
      <c r="Q273" s="39"/>
      <c r="R273" s="1"/>
      <c r="S273" s="2"/>
      <c r="T273" s="3"/>
      <c r="U273" s="4"/>
      <c r="V273" s="4"/>
      <c r="W273" s="4"/>
      <c r="X273" s="4"/>
      <c r="Y273" s="4"/>
      <c r="Z273" s="4"/>
      <c r="AA273" s="4"/>
      <c r="AB273" s="21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</row>
    <row r="274" spans="1:75" s="8" customFormat="1" x14ac:dyDescent="0.3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9"/>
      <c r="M274" s="39"/>
      <c r="N274" s="39"/>
      <c r="O274" s="39"/>
      <c r="P274" s="39"/>
      <c r="Q274" s="39"/>
      <c r="R274" s="1"/>
      <c r="S274" s="2"/>
      <c r="T274" s="3"/>
      <c r="U274" s="4"/>
      <c r="V274" s="4"/>
      <c r="W274" s="4"/>
      <c r="X274" s="4"/>
      <c r="Y274" s="4"/>
      <c r="Z274" s="4"/>
      <c r="AA274" s="4"/>
      <c r="AB274" s="21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</row>
    <row r="275" spans="1:75" s="8" customFormat="1" x14ac:dyDescent="0.3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9"/>
      <c r="M275" s="39"/>
      <c r="N275" s="39"/>
      <c r="O275" s="39"/>
      <c r="P275" s="39"/>
      <c r="Q275" s="39"/>
      <c r="R275" s="1"/>
      <c r="S275" s="2"/>
      <c r="T275" s="3"/>
      <c r="U275" s="4"/>
      <c r="V275" s="4"/>
      <c r="W275" s="4"/>
      <c r="X275" s="4"/>
      <c r="Y275" s="4"/>
      <c r="Z275" s="4"/>
      <c r="AA275" s="4"/>
      <c r="AB275" s="21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</row>
    <row r="276" spans="1:75" s="8" customFormat="1" x14ac:dyDescent="0.3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9"/>
      <c r="M276" s="39"/>
      <c r="N276" s="39"/>
      <c r="O276" s="39"/>
      <c r="P276" s="39"/>
      <c r="Q276" s="39"/>
      <c r="R276" s="1"/>
      <c r="S276" s="2"/>
      <c r="T276" s="3"/>
      <c r="U276" s="4"/>
      <c r="V276" s="4"/>
      <c r="W276" s="4"/>
      <c r="X276" s="4"/>
      <c r="Y276" s="4"/>
      <c r="Z276" s="4"/>
      <c r="AA276" s="4"/>
      <c r="AB276" s="21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</row>
    <row r="277" spans="1:75" s="8" customFormat="1" x14ac:dyDescent="0.3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9"/>
      <c r="M277" s="39"/>
      <c r="N277" s="39"/>
      <c r="O277" s="39"/>
      <c r="P277" s="39"/>
      <c r="Q277" s="39"/>
      <c r="R277" s="1"/>
      <c r="S277" s="2"/>
      <c r="T277" s="3"/>
      <c r="U277" s="4"/>
      <c r="V277" s="4"/>
      <c r="W277" s="4"/>
      <c r="X277" s="4"/>
      <c r="Y277" s="4"/>
      <c r="Z277" s="4"/>
      <c r="AA277" s="4"/>
      <c r="AB277" s="21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</row>
    <row r="278" spans="1:75" s="8" customFormat="1" x14ac:dyDescent="0.3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9"/>
      <c r="M278" s="39"/>
      <c r="N278" s="39"/>
      <c r="O278" s="39"/>
      <c r="P278" s="39"/>
      <c r="Q278" s="39"/>
      <c r="R278" s="1"/>
      <c r="S278" s="2"/>
      <c r="T278" s="3"/>
      <c r="U278" s="4"/>
      <c r="V278" s="4"/>
      <c r="W278" s="4"/>
      <c r="X278" s="4"/>
      <c r="Y278" s="4"/>
      <c r="Z278" s="4"/>
      <c r="AA278" s="4"/>
      <c r="AB278" s="21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</row>
    <row r="279" spans="1:75" s="8" customFormat="1" x14ac:dyDescent="0.3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9"/>
      <c r="M279" s="39"/>
      <c r="N279" s="39"/>
      <c r="O279" s="39"/>
      <c r="P279" s="39"/>
      <c r="Q279" s="39"/>
      <c r="R279" s="1"/>
      <c r="S279" s="2"/>
      <c r="T279" s="3"/>
      <c r="U279" s="4"/>
      <c r="V279" s="4"/>
      <c r="W279" s="4"/>
      <c r="X279" s="4"/>
      <c r="Y279" s="4"/>
      <c r="Z279" s="4"/>
      <c r="AA279" s="4"/>
      <c r="AB279" s="21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</row>
    <row r="280" spans="1:75" s="8" customFormat="1" x14ac:dyDescent="0.3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9"/>
      <c r="M280" s="39"/>
      <c r="N280" s="39"/>
      <c r="O280" s="39"/>
      <c r="P280" s="39"/>
      <c r="Q280" s="39"/>
      <c r="R280" s="1"/>
      <c r="S280" s="2"/>
      <c r="T280" s="3"/>
      <c r="U280" s="4"/>
      <c r="V280" s="4"/>
      <c r="W280" s="4"/>
      <c r="X280" s="4"/>
      <c r="Y280" s="4"/>
      <c r="Z280" s="4"/>
      <c r="AA280" s="4"/>
      <c r="AB280" s="21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</row>
    <row r="281" spans="1:75" s="8" customFormat="1" x14ac:dyDescent="0.3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9"/>
      <c r="M281" s="39"/>
      <c r="N281" s="39"/>
      <c r="O281" s="39"/>
      <c r="P281" s="39"/>
      <c r="Q281" s="39"/>
      <c r="R281" s="1"/>
      <c r="S281" s="2"/>
      <c r="T281" s="3"/>
      <c r="U281" s="4"/>
      <c r="V281" s="4"/>
      <c r="W281" s="4"/>
      <c r="X281" s="4"/>
      <c r="Y281" s="4"/>
      <c r="Z281" s="4"/>
      <c r="AA281" s="4"/>
      <c r="AB281" s="21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</row>
    <row r="282" spans="1:75" s="8" customFormat="1" x14ac:dyDescent="0.3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9"/>
      <c r="M282" s="39"/>
      <c r="N282" s="39"/>
      <c r="O282" s="39"/>
      <c r="P282" s="39"/>
      <c r="Q282" s="39"/>
      <c r="R282" s="1"/>
      <c r="S282" s="2"/>
      <c r="T282" s="3"/>
      <c r="U282" s="4"/>
      <c r="V282" s="4"/>
      <c r="W282" s="4"/>
      <c r="X282" s="4"/>
      <c r="Y282" s="4"/>
      <c r="Z282" s="4"/>
      <c r="AA282" s="4"/>
      <c r="AB282" s="21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</row>
    <row r="283" spans="1:75" s="8" customFormat="1" x14ac:dyDescent="0.3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9"/>
      <c r="M283" s="39"/>
      <c r="N283" s="39"/>
      <c r="O283" s="39"/>
      <c r="P283" s="39"/>
      <c r="Q283" s="39"/>
      <c r="R283" s="1"/>
      <c r="S283" s="2"/>
      <c r="T283" s="3"/>
      <c r="U283" s="4"/>
      <c r="V283" s="4"/>
      <c r="W283" s="4"/>
      <c r="X283" s="4"/>
      <c r="Y283" s="4"/>
      <c r="Z283" s="4"/>
      <c r="AA283" s="4"/>
      <c r="AB283" s="21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</row>
    <row r="284" spans="1:75" s="8" customFormat="1" x14ac:dyDescent="0.3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9"/>
      <c r="M284" s="39"/>
      <c r="N284" s="39"/>
      <c r="O284" s="39"/>
      <c r="P284" s="39"/>
      <c r="Q284" s="39"/>
      <c r="R284" s="1"/>
      <c r="S284" s="2"/>
      <c r="T284" s="3"/>
      <c r="U284" s="4"/>
      <c r="V284" s="4"/>
      <c r="W284" s="4"/>
      <c r="X284" s="4"/>
      <c r="Y284" s="4"/>
      <c r="Z284" s="4"/>
      <c r="AA284" s="4"/>
      <c r="AB284" s="21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</row>
    <row r="285" spans="1:75" s="8" customFormat="1" x14ac:dyDescent="0.3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9"/>
      <c r="M285" s="39"/>
      <c r="N285" s="39"/>
      <c r="O285" s="39"/>
      <c r="P285" s="39"/>
      <c r="Q285" s="39"/>
      <c r="R285" s="1"/>
      <c r="S285" s="2"/>
      <c r="T285" s="3"/>
      <c r="U285" s="4"/>
      <c r="V285" s="4"/>
      <c r="W285" s="4"/>
      <c r="X285" s="4"/>
      <c r="Y285" s="4"/>
      <c r="Z285" s="4"/>
      <c r="AA285" s="4"/>
      <c r="AB285" s="21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</row>
    <row r="286" spans="1:75" s="8" customFormat="1" x14ac:dyDescent="0.3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9"/>
      <c r="M286" s="39"/>
      <c r="N286" s="39"/>
      <c r="O286" s="39"/>
      <c r="P286" s="39"/>
      <c r="Q286" s="39"/>
      <c r="R286" s="1"/>
      <c r="S286" s="2"/>
      <c r="T286" s="3"/>
      <c r="U286" s="4"/>
      <c r="V286" s="4"/>
      <c r="W286" s="4"/>
      <c r="X286" s="4"/>
      <c r="Y286" s="4"/>
      <c r="Z286" s="4"/>
      <c r="AA286" s="4"/>
      <c r="AB286" s="21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</row>
    <row r="287" spans="1:75" s="8" customFormat="1" x14ac:dyDescent="0.3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9"/>
      <c r="M287" s="39"/>
      <c r="N287" s="39"/>
      <c r="O287" s="39"/>
      <c r="P287" s="39"/>
      <c r="Q287" s="39"/>
      <c r="R287" s="1"/>
      <c r="S287" s="2"/>
      <c r="T287" s="3"/>
      <c r="U287" s="4"/>
      <c r="V287" s="4"/>
      <c r="W287" s="4"/>
      <c r="X287" s="4"/>
      <c r="Y287" s="4"/>
      <c r="Z287" s="4"/>
      <c r="AA287" s="4"/>
      <c r="AB287" s="21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</row>
    <row r="288" spans="1:75" s="8" customFormat="1" x14ac:dyDescent="0.3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9"/>
      <c r="M288" s="39"/>
      <c r="N288" s="39"/>
      <c r="O288" s="39"/>
      <c r="P288" s="39"/>
      <c r="Q288" s="39"/>
      <c r="R288" s="1"/>
      <c r="S288" s="2"/>
      <c r="T288" s="3"/>
      <c r="U288" s="4"/>
      <c r="V288" s="4"/>
      <c r="W288" s="4"/>
      <c r="X288" s="4"/>
      <c r="Y288" s="4"/>
      <c r="Z288" s="4"/>
      <c r="AA288" s="4"/>
      <c r="AB288" s="21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</row>
    <row r="289" spans="1:75" s="8" customFormat="1" x14ac:dyDescent="0.3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9"/>
      <c r="M289" s="39"/>
      <c r="N289" s="39"/>
      <c r="O289" s="39"/>
      <c r="P289" s="39"/>
      <c r="Q289" s="39"/>
      <c r="R289" s="1"/>
      <c r="S289" s="2"/>
      <c r="T289" s="3"/>
      <c r="U289" s="4"/>
      <c r="V289" s="4"/>
      <c r="W289" s="4"/>
      <c r="X289" s="4"/>
      <c r="Y289" s="4"/>
      <c r="Z289" s="4"/>
      <c r="AA289" s="4"/>
      <c r="AB289" s="21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</row>
    <row r="290" spans="1:75" s="8" customFormat="1" x14ac:dyDescent="0.3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9"/>
      <c r="M290" s="39"/>
      <c r="N290" s="39"/>
      <c r="O290" s="39"/>
      <c r="P290" s="39"/>
      <c r="Q290" s="39"/>
      <c r="R290" s="1"/>
      <c r="S290" s="2"/>
      <c r="T290" s="3"/>
      <c r="U290" s="4"/>
      <c r="V290" s="4"/>
      <c r="W290" s="4"/>
      <c r="X290" s="4"/>
      <c r="Y290" s="4"/>
      <c r="Z290" s="4"/>
      <c r="AA290" s="4"/>
      <c r="AB290" s="21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</row>
    <row r="291" spans="1:75" s="8" customFormat="1" x14ac:dyDescent="0.3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9"/>
      <c r="M291" s="39"/>
      <c r="N291" s="39"/>
      <c r="O291" s="39"/>
      <c r="P291" s="39"/>
      <c r="Q291" s="39"/>
      <c r="R291" s="1"/>
      <c r="S291" s="2"/>
      <c r="T291" s="3"/>
      <c r="U291" s="4"/>
      <c r="V291" s="4"/>
      <c r="W291" s="4"/>
      <c r="X291" s="4"/>
      <c r="Y291" s="4"/>
      <c r="Z291" s="4"/>
      <c r="AA291" s="4"/>
      <c r="AB291" s="21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</row>
    <row r="292" spans="1:75" s="8" customFormat="1" x14ac:dyDescent="0.3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9"/>
      <c r="M292" s="39"/>
      <c r="N292" s="39"/>
      <c r="O292" s="39"/>
      <c r="P292" s="39"/>
      <c r="Q292" s="39"/>
      <c r="R292" s="1"/>
      <c r="S292" s="2"/>
      <c r="T292" s="3"/>
      <c r="U292" s="4"/>
      <c r="V292" s="4"/>
      <c r="W292" s="4"/>
      <c r="X292" s="4"/>
      <c r="Y292" s="4"/>
      <c r="Z292" s="4"/>
      <c r="AA292" s="4"/>
      <c r="AB292" s="21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</row>
    <row r="293" spans="1:75" s="8" customFormat="1" x14ac:dyDescent="0.3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9"/>
      <c r="M293" s="39"/>
      <c r="N293" s="39"/>
      <c r="O293" s="39"/>
      <c r="P293" s="39"/>
      <c r="Q293" s="39"/>
      <c r="R293" s="1"/>
      <c r="S293" s="2"/>
      <c r="T293" s="3"/>
      <c r="U293" s="4"/>
      <c r="V293" s="4"/>
      <c r="W293" s="4"/>
      <c r="X293" s="4"/>
      <c r="Y293" s="4"/>
      <c r="Z293" s="4"/>
      <c r="AA293" s="4"/>
      <c r="AB293" s="21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</row>
    <row r="294" spans="1:75" s="8" customFormat="1" x14ac:dyDescent="0.3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9"/>
      <c r="M294" s="39"/>
      <c r="N294" s="39"/>
      <c r="O294" s="39"/>
      <c r="P294" s="39"/>
      <c r="Q294" s="39"/>
      <c r="R294" s="1"/>
      <c r="S294" s="2"/>
      <c r="T294" s="3"/>
      <c r="U294" s="4"/>
      <c r="V294" s="4"/>
      <c r="W294" s="4"/>
      <c r="X294" s="4"/>
      <c r="Y294" s="4"/>
      <c r="Z294" s="4"/>
      <c r="AA294" s="4"/>
      <c r="AB294" s="21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</row>
    <row r="295" spans="1:75" s="8" customFormat="1" x14ac:dyDescent="0.3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9"/>
      <c r="M295" s="39"/>
      <c r="N295" s="39"/>
      <c r="O295" s="39"/>
      <c r="P295" s="39"/>
      <c r="Q295" s="39"/>
      <c r="R295" s="1"/>
      <c r="S295" s="2"/>
      <c r="T295" s="3"/>
      <c r="U295" s="4"/>
      <c r="V295" s="4"/>
      <c r="W295" s="4"/>
      <c r="X295" s="4"/>
      <c r="Y295" s="4"/>
      <c r="Z295" s="4"/>
      <c r="AA295" s="4"/>
      <c r="AB295" s="21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</row>
    <row r="296" spans="1:75" s="8" customFormat="1" x14ac:dyDescent="0.3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9"/>
      <c r="M296" s="39"/>
      <c r="N296" s="39"/>
      <c r="O296" s="39"/>
      <c r="P296" s="39"/>
      <c r="Q296" s="39"/>
      <c r="R296" s="1"/>
      <c r="S296" s="2"/>
      <c r="T296" s="3"/>
      <c r="U296" s="4"/>
      <c r="V296" s="4"/>
      <c r="W296" s="4"/>
      <c r="X296" s="4"/>
      <c r="Y296" s="4"/>
      <c r="Z296" s="4"/>
      <c r="AA296" s="4"/>
      <c r="AB296" s="21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</row>
    <row r="297" spans="1:75" s="8" customFormat="1" x14ac:dyDescent="0.3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9"/>
      <c r="M297" s="39"/>
      <c r="N297" s="39"/>
      <c r="O297" s="39"/>
      <c r="P297" s="39"/>
      <c r="Q297" s="39"/>
      <c r="R297" s="1"/>
      <c r="S297" s="2"/>
      <c r="T297" s="3"/>
      <c r="U297" s="4"/>
      <c r="V297" s="4"/>
      <c r="W297" s="4"/>
      <c r="X297" s="4"/>
      <c r="Y297" s="4"/>
      <c r="Z297" s="4"/>
      <c r="AA297" s="4"/>
      <c r="AB297" s="21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</row>
    <row r="298" spans="1:75" s="8" customFormat="1" x14ac:dyDescent="0.3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9"/>
      <c r="M298" s="39"/>
      <c r="N298" s="39"/>
      <c r="O298" s="39"/>
      <c r="P298" s="39"/>
      <c r="Q298" s="39"/>
      <c r="R298" s="1"/>
      <c r="S298" s="2"/>
      <c r="T298" s="3"/>
      <c r="U298" s="4"/>
      <c r="V298" s="4"/>
      <c r="W298" s="4"/>
      <c r="X298" s="4"/>
      <c r="Y298" s="4"/>
      <c r="Z298" s="4"/>
      <c r="AA298" s="4"/>
      <c r="AB298" s="21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</row>
    <row r="299" spans="1:75" s="8" customFormat="1" x14ac:dyDescent="0.3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9"/>
      <c r="M299" s="39"/>
      <c r="N299" s="39"/>
      <c r="O299" s="39"/>
      <c r="P299" s="39"/>
      <c r="Q299" s="39"/>
      <c r="R299" s="1"/>
      <c r="S299" s="2"/>
      <c r="T299" s="3"/>
      <c r="U299" s="4"/>
      <c r="V299" s="4"/>
      <c r="W299" s="4"/>
      <c r="X299" s="4"/>
      <c r="Y299" s="4"/>
      <c r="Z299" s="4"/>
      <c r="AA299" s="4"/>
      <c r="AB299" s="21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</row>
    <row r="300" spans="1:75" s="8" customFormat="1" x14ac:dyDescent="0.3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9"/>
      <c r="M300" s="39"/>
      <c r="N300" s="39"/>
      <c r="O300" s="39"/>
      <c r="P300" s="39"/>
      <c r="Q300" s="39"/>
      <c r="R300" s="1"/>
      <c r="S300" s="2"/>
      <c r="T300" s="3"/>
      <c r="U300" s="4"/>
      <c r="V300" s="4"/>
      <c r="W300" s="4"/>
      <c r="X300" s="4"/>
      <c r="Y300" s="4"/>
      <c r="Z300" s="4"/>
      <c r="AA300" s="4"/>
      <c r="AB300" s="21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</row>
    <row r="301" spans="1:75" s="8" customFormat="1" x14ac:dyDescent="0.3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9"/>
      <c r="M301" s="39"/>
      <c r="N301" s="39"/>
      <c r="O301" s="39"/>
      <c r="P301" s="39"/>
      <c r="Q301" s="39"/>
      <c r="R301" s="1"/>
      <c r="S301" s="2"/>
      <c r="T301" s="3"/>
      <c r="U301" s="4"/>
      <c r="V301" s="4"/>
      <c r="W301" s="4"/>
      <c r="X301" s="4"/>
      <c r="Y301" s="4"/>
      <c r="Z301" s="4"/>
      <c r="AA301" s="4"/>
      <c r="AB301" s="21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</row>
    <row r="302" spans="1:75" s="8" customFormat="1" x14ac:dyDescent="0.3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9"/>
      <c r="M302" s="39"/>
      <c r="N302" s="39"/>
      <c r="O302" s="39"/>
      <c r="P302" s="39"/>
      <c r="Q302" s="39"/>
      <c r="R302" s="1"/>
      <c r="S302" s="2"/>
      <c r="T302" s="3"/>
      <c r="U302" s="4"/>
      <c r="V302" s="4"/>
      <c r="W302" s="4"/>
      <c r="X302" s="4"/>
      <c r="Y302" s="4"/>
      <c r="Z302" s="4"/>
      <c r="AA302" s="4"/>
      <c r="AB302" s="21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</row>
    <row r="303" spans="1:75" s="8" customFormat="1" x14ac:dyDescent="0.3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9"/>
      <c r="M303" s="39"/>
      <c r="N303" s="39"/>
      <c r="O303" s="39"/>
      <c r="P303" s="39"/>
      <c r="Q303" s="39"/>
      <c r="R303" s="1"/>
      <c r="S303" s="2"/>
      <c r="T303" s="3"/>
      <c r="U303" s="4"/>
      <c r="V303" s="4"/>
      <c r="W303" s="4"/>
      <c r="X303" s="4"/>
      <c r="Y303" s="4"/>
      <c r="Z303" s="4"/>
      <c r="AA303" s="4"/>
      <c r="AB303" s="21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</row>
    <row r="304" spans="1:75" s="8" customFormat="1" x14ac:dyDescent="0.3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9"/>
      <c r="M304" s="39"/>
      <c r="N304" s="39"/>
      <c r="O304" s="39"/>
      <c r="P304" s="39"/>
      <c r="Q304" s="39"/>
      <c r="R304" s="1"/>
      <c r="S304" s="2"/>
      <c r="T304" s="3"/>
      <c r="U304" s="4"/>
      <c r="V304" s="4"/>
      <c r="W304" s="4"/>
      <c r="X304" s="4"/>
      <c r="Y304" s="4"/>
      <c r="Z304" s="4"/>
      <c r="AA304" s="4"/>
      <c r="AB304" s="21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</row>
    <row r="305" spans="1:75" s="8" customFormat="1" x14ac:dyDescent="0.3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9"/>
      <c r="M305" s="39"/>
      <c r="N305" s="39"/>
      <c r="O305" s="39"/>
      <c r="P305" s="39"/>
      <c r="Q305" s="39"/>
      <c r="R305" s="1"/>
      <c r="S305" s="2"/>
      <c r="T305" s="3"/>
      <c r="U305" s="4"/>
      <c r="V305" s="4"/>
      <c r="W305" s="4"/>
      <c r="X305" s="4"/>
      <c r="Y305" s="4"/>
      <c r="Z305" s="4"/>
      <c r="AA305" s="4"/>
      <c r="AB305" s="21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</row>
    <row r="306" spans="1:75" s="8" customFormat="1" x14ac:dyDescent="0.3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9"/>
      <c r="M306" s="39"/>
      <c r="N306" s="39"/>
      <c r="O306" s="39"/>
      <c r="P306" s="39"/>
      <c r="Q306" s="39"/>
      <c r="R306" s="1"/>
      <c r="S306" s="2"/>
      <c r="T306" s="3"/>
      <c r="U306" s="4"/>
      <c r="V306" s="4"/>
      <c r="W306" s="4"/>
      <c r="X306" s="4"/>
      <c r="Y306" s="4"/>
      <c r="Z306" s="4"/>
      <c r="AA306" s="4"/>
      <c r="AB306" s="21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</row>
    <row r="307" spans="1:75" s="8" customFormat="1" x14ac:dyDescent="0.3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9"/>
      <c r="M307" s="39"/>
      <c r="N307" s="39"/>
      <c r="O307" s="39"/>
      <c r="P307" s="39"/>
      <c r="Q307" s="39"/>
      <c r="R307" s="1"/>
      <c r="S307" s="2"/>
      <c r="T307" s="3"/>
      <c r="U307" s="4"/>
      <c r="V307" s="4"/>
      <c r="W307" s="4"/>
      <c r="X307" s="4"/>
      <c r="Y307" s="4"/>
      <c r="Z307" s="4"/>
      <c r="AA307" s="4"/>
      <c r="AB307" s="21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</row>
    <row r="308" spans="1:75" s="8" customFormat="1" x14ac:dyDescent="0.3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9"/>
      <c r="M308" s="39"/>
      <c r="N308" s="39"/>
      <c r="O308" s="39"/>
      <c r="P308" s="39"/>
      <c r="Q308" s="39"/>
      <c r="R308" s="1"/>
      <c r="S308" s="2"/>
      <c r="T308" s="3"/>
      <c r="U308" s="4"/>
      <c r="V308" s="4"/>
      <c r="W308" s="4"/>
      <c r="X308" s="4"/>
      <c r="Y308" s="4"/>
      <c r="Z308" s="4"/>
      <c r="AA308" s="4"/>
      <c r="AB308" s="21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</row>
    <row r="309" spans="1:75" s="8" customFormat="1" x14ac:dyDescent="0.3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9"/>
      <c r="M309" s="39"/>
      <c r="N309" s="39"/>
      <c r="O309" s="39"/>
      <c r="P309" s="39"/>
      <c r="Q309" s="39"/>
      <c r="R309" s="1"/>
      <c r="S309" s="2"/>
      <c r="T309" s="3"/>
      <c r="U309" s="4"/>
      <c r="V309" s="4"/>
      <c r="W309" s="4"/>
      <c r="X309" s="4"/>
      <c r="Y309" s="4"/>
      <c r="Z309" s="4"/>
      <c r="AA309" s="4"/>
      <c r="AB309" s="21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</row>
    <row r="310" spans="1:75" s="8" customFormat="1" x14ac:dyDescent="0.3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9"/>
      <c r="M310" s="39"/>
      <c r="N310" s="39"/>
      <c r="O310" s="39"/>
      <c r="P310" s="39"/>
      <c r="Q310" s="39"/>
      <c r="R310" s="1"/>
      <c r="S310" s="2"/>
      <c r="T310" s="3"/>
      <c r="U310" s="4"/>
      <c r="V310" s="4"/>
      <c r="W310" s="4"/>
      <c r="X310" s="4"/>
      <c r="Y310" s="4"/>
      <c r="Z310" s="4"/>
      <c r="AA310" s="4"/>
      <c r="AB310" s="21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</row>
    <row r="311" spans="1:75" s="8" customFormat="1" x14ac:dyDescent="0.3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9"/>
      <c r="M311" s="39"/>
      <c r="N311" s="39"/>
      <c r="O311" s="39"/>
      <c r="P311" s="39"/>
      <c r="Q311" s="39"/>
      <c r="R311" s="1"/>
      <c r="S311" s="2"/>
      <c r="T311" s="3"/>
      <c r="U311" s="4"/>
      <c r="V311" s="4"/>
      <c r="W311" s="4"/>
      <c r="X311" s="4"/>
      <c r="Y311" s="4"/>
      <c r="Z311" s="4"/>
      <c r="AA311" s="4"/>
      <c r="AB311" s="21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</row>
    <row r="312" spans="1:75" s="8" customFormat="1" x14ac:dyDescent="0.3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9"/>
      <c r="M312" s="39"/>
      <c r="N312" s="39"/>
      <c r="O312" s="39"/>
      <c r="P312" s="39"/>
      <c r="Q312" s="39"/>
      <c r="R312" s="1"/>
      <c r="S312" s="2"/>
      <c r="T312" s="3"/>
      <c r="U312" s="4"/>
      <c r="V312" s="4"/>
      <c r="W312" s="4"/>
      <c r="X312" s="4"/>
      <c r="Y312" s="4"/>
      <c r="Z312" s="4"/>
      <c r="AA312" s="4"/>
      <c r="AB312" s="21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</row>
    <row r="313" spans="1:75" s="8" customFormat="1" x14ac:dyDescent="0.3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9"/>
      <c r="M313" s="39"/>
      <c r="N313" s="39"/>
      <c r="O313" s="39"/>
      <c r="P313" s="39"/>
      <c r="Q313" s="39"/>
      <c r="R313" s="1"/>
      <c r="S313" s="2"/>
      <c r="T313" s="3"/>
      <c r="U313" s="4"/>
      <c r="V313" s="4"/>
      <c r="W313" s="4"/>
      <c r="X313" s="4"/>
      <c r="Y313" s="4"/>
      <c r="Z313" s="4"/>
      <c r="AA313" s="4"/>
      <c r="AB313" s="21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</row>
    <row r="314" spans="1:75" s="8" customFormat="1" x14ac:dyDescent="0.3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9"/>
      <c r="M314" s="39"/>
      <c r="N314" s="39"/>
      <c r="O314" s="39"/>
      <c r="P314" s="39"/>
      <c r="Q314" s="39"/>
      <c r="R314" s="1"/>
      <c r="S314" s="2"/>
      <c r="T314" s="3"/>
      <c r="U314" s="4"/>
      <c r="V314" s="4"/>
      <c r="W314" s="4"/>
      <c r="X314" s="4"/>
      <c r="Y314" s="4"/>
      <c r="Z314" s="4"/>
      <c r="AA314" s="4"/>
      <c r="AB314" s="21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</row>
    <row r="315" spans="1:75" s="8" customFormat="1" x14ac:dyDescent="0.3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9"/>
      <c r="M315" s="39"/>
      <c r="N315" s="39"/>
      <c r="O315" s="39"/>
      <c r="P315" s="39"/>
      <c r="Q315" s="39"/>
      <c r="R315" s="1"/>
      <c r="S315" s="2"/>
      <c r="T315" s="3"/>
      <c r="U315" s="4"/>
      <c r="V315" s="4"/>
      <c r="W315" s="4"/>
      <c r="X315" s="4"/>
      <c r="Y315" s="4"/>
      <c r="Z315" s="4"/>
      <c r="AA315" s="4"/>
      <c r="AB315" s="21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</row>
    <row r="316" spans="1:75" s="8" customFormat="1" x14ac:dyDescent="0.3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9"/>
      <c r="M316" s="39"/>
      <c r="N316" s="39"/>
      <c r="O316" s="39"/>
      <c r="P316" s="39"/>
      <c r="Q316" s="39"/>
      <c r="R316" s="1"/>
      <c r="S316" s="2"/>
      <c r="T316" s="3"/>
      <c r="U316" s="4"/>
      <c r="V316" s="4"/>
      <c r="W316" s="4"/>
      <c r="X316" s="4"/>
      <c r="Y316" s="4"/>
      <c r="Z316" s="4"/>
      <c r="AA316" s="4"/>
      <c r="AB316" s="21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</row>
    <row r="317" spans="1:75" s="8" customFormat="1" x14ac:dyDescent="0.3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9"/>
      <c r="M317" s="39"/>
      <c r="N317" s="39"/>
      <c r="O317" s="39"/>
      <c r="P317" s="39"/>
      <c r="Q317" s="39"/>
      <c r="R317" s="1"/>
      <c r="S317" s="2"/>
      <c r="T317" s="3"/>
      <c r="U317" s="4"/>
      <c r="V317" s="4"/>
      <c r="W317" s="4"/>
      <c r="X317" s="4"/>
      <c r="Y317" s="4"/>
      <c r="Z317" s="4"/>
      <c r="AA317" s="4"/>
      <c r="AB317" s="21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</row>
    <row r="318" spans="1:75" s="8" customFormat="1" x14ac:dyDescent="0.3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9"/>
      <c r="M318" s="39"/>
      <c r="N318" s="39"/>
      <c r="O318" s="39"/>
      <c r="P318" s="39"/>
      <c r="Q318" s="39"/>
      <c r="R318" s="1"/>
      <c r="S318" s="2"/>
      <c r="T318" s="3"/>
      <c r="U318" s="4"/>
      <c r="V318" s="4"/>
      <c r="W318" s="4"/>
      <c r="X318" s="4"/>
      <c r="Y318" s="4"/>
      <c r="Z318" s="4"/>
      <c r="AA318" s="4"/>
      <c r="AB318" s="21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</row>
    <row r="319" spans="1:75" s="8" customFormat="1" x14ac:dyDescent="0.3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9"/>
      <c r="M319" s="39"/>
      <c r="N319" s="39"/>
      <c r="O319" s="39"/>
      <c r="P319" s="39"/>
      <c r="Q319" s="39"/>
      <c r="R319" s="1"/>
      <c r="S319" s="2"/>
      <c r="T319" s="3"/>
      <c r="U319" s="4"/>
      <c r="V319" s="4"/>
      <c r="W319" s="4"/>
      <c r="X319" s="4"/>
      <c r="Y319" s="4"/>
      <c r="Z319" s="4"/>
      <c r="AA319" s="4"/>
      <c r="AB319" s="21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</row>
    <row r="320" spans="1:75" s="8" customFormat="1" x14ac:dyDescent="0.3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9"/>
      <c r="M320" s="39"/>
      <c r="N320" s="39"/>
      <c r="O320" s="39"/>
      <c r="P320" s="39"/>
      <c r="Q320" s="39"/>
      <c r="R320" s="1"/>
      <c r="S320" s="2"/>
      <c r="T320" s="3"/>
      <c r="U320" s="4"/>
      <c r="V320" s="4"/>
      <c r="W320" s="4"/>
      <c r="X320" s="4"/>
      <c r="Y320" s="4"/>
      <c r="Z320" s="4"/>
      <c r="AA320" s="4"/>
      <c r="AB320" s="21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</row>
    <row r="321" spans="1:75" s="8" customFormat="1" x14ac:dyDescent="0.3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9"/>
      <c r="M321" s="39"/>
      <c r="N321" s="39"/>
      <c r="O321" s="39"/>
      <c r="P321" s="39"/>
      <c r="Q321" s="39"/>
      <c r="R321" s="1"/>
      <c r="S321" s="2"/>
      <c r="T321" s="3"/>
      <c r="U321" s="4"/>
      <c r="V321" s="4"/>
      <c r="W321" s="4"/>
      <c r="X321" s="4"/>
      <c r="Y321" s="4"/>
      <c r="Z321" s="4"/>
      <c r="AA321" s="4"/>
      <c r="AB321" s="21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</row>
    <row r="322" spans="1:75" s="8" customFormat="1" x14ac:dyDescent="0.3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9"/>
      <c r="M322" s="39"/>
      <c r="N322" s="39"/>
      <c r="O322" s="39"/>
      <c r="P322" s="39"/>
      <c r="Q322" s="39"/>
      <c r="R322" s="1"/>
      <c r="S322" s="2"/>
      <c r="T322" s="3"/>
      <c r="U322" s="4"/>
      <c r="V322" s="4"/>
      <c r="W322" s="4"/>
      <c r="X322" s="4"/>
      <c r="Y322" s="4"/>
      <c r="Z322" s="4"/>
      <c r="AA322" s="4"/>
      <c r="AB322" s="21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</row>
    <row r="323" spans="1:75" s="8" customFormat="1" x14ac:dyDescent="0.3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9"/>
      <c r="M323" s="39"/>
      <c r="N323" s="39"/>
      <c r="O323" s="39"/>
      <c r="P323" s="39"/>
      <c r="Q323" s="39"/>
      <c r="R323" s="1"/>
      <c r="S323" s="2"/>
      <c r="T323" s="3"/>
      <c r="U323" s="4"/>
      <c r="V323" s="4"/>
      <c r="W323" s="4"/>
      <c r="X323" s="4"/>
      <c r="Y323" s="4"/>
      <c r="Z323" s="4"/>
      <c r="AA323" s="4"/>
      <c r="AB323" s="21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</row>
    <row r="324" spans="1:75" s="8" customFormat="1" x14ac:dyDescent="0.3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9"/>
      <c r="M324" s="39"/>
      <c r="N324" s="39"/>
      <c r="O324" s="39"/>
      <c r="P324" s="39"/>
      <c r="Q324" s="39"/>
      <c r="R324" s="1"/>
      <c r="S324" s="2"/>
      <c r="T324" s="3"/>
      <c r="U324" s="4"/>
      <c r="V324" s="4"/>
      <c r="W324" s="4"/>
      <c r="X324" s="4"/>
      <c r="Y324" s="4"/>
      <c r="Z324" s="4"/>
      <c r="AA324" s="4"/>
      <c r="AB324" s="21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</row>
    <row r="325" spans="1:75" s="8" customFormat="1" x14ac:dyDescent="0.3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9"/>
      <c r="M325" s="39"/>
      <c r="N325" s="39"/>
      <c r="O325" s="39"/>
      <c r="P325" s="39"/>
      <c r="Q325" s="39"/>
      <c r="R325" s="1"/>
      <c r="S325" s="2"/>
      <c r="T325" s="3"/>
      <c r="U325" s="4"/>
      <c r="V325" s="4"/>
      <c r="W325" s="4"/>
      <c r="X325" s="4"/>
      <c r="Y325" s="4"/>
      <c r="Z325" s="4"/>
      <c r="AA325" s="4"/>
      <c r="AB325" s="21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</row>
    <row r="326" spans="1:75" s="8" customFormat="1" x14ac:dyDescent="0.3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9"/>
      <c r="M326" s="39"/>
      <c r="N326" s="39"/>
      <c r="O326" s="39"/>
      <c r="P326" s="39"/>
      <c r="Q326" s="39"/>
      <c r="R326" s="1"/>
      <c r="S326" s="2"/>
      <c r="T326" s="3"/>
      <c r="U326" s="4"/>
      <c r="V326" s="4"/>
      <c r="W326" s="4"/>
      <c r="X326" s="4"/>
      <c r="Y326" s="4"/>
      <c r="Z326" s="4"/>
      <c r="AA326" s="4"/>
      <c r="AB326" s="21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</row>
    <row r="327" spans="1:75" s="8" customFormat="1" x14ac:dyDescent="0.3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9"/>
      <c r="M327" s="39"/>
      <c r="N327" s="39"/>
      <c r="O327" s="39"/>
      <c r="P327" s="39"/>
      <c r="Q327" s="39"/>
      <c r="R327" s="1"/>
      <c r="S327" s="2"/>
      <c r="T327" s="3"/>
      <c r="U327" s="4"/>
      <c r="V327" s="4"/>
      <c r="W327" s="4"/>
      <c r="X327" s="4"/>
      <c r="Y327" s="4"/>
      <c r="Z327" s="4"/>
      <c r="AA327" s="4"/>
      <c r="AB327" s="21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</row>
    <row r="328" spans="1:75" s="8" customFormat="1" x14ac:dyDescent="0.3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9"/>
      <c r="M328" s="39"/>
      <c r="N328" s="39"/>
      <c r="O328" s="39"/>
      <c r="P328" s="39"/>
      <c r="Q328" s="39"/>
      <c r="R328" s="1"/>
      <c r="S328" s="2"/>
      <c r="T328" s="3"/>
      <c r="U328" s="4"/>
      <c r="V328" s="4"/>
      <c r="W328" s="4"/>
      <c r="X328" s="4"/>
      <c r="Y328" s="4"/>
      <c r="Z328" s="4"/>
      <c r="AA328" s="4"/>
      <c r="AB328" s="21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</row>
    <row r="329" spans="1:75" s="8" customFormat="1" x14ac:dyDescent="0.3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9"/>
      <c r="M329" s="39"/>
      <c r="N329" s="39"/>
      <c r="O329" s="39"/>
      <c r="P329" s="39"/>
      <c r="Q329" s="39"/>
      <c r="R329" s="1"/>
      <c r="S329" s="2"/>
      <c r="T329" s="3"/>
      <c r="U329" s="4"/>
      <c r="V329" s="4"/>
      <c r="W329" s="4"/>
      <c r="X329" s="4"/>
      <c r="Y329" s="4"/>
      <c r="Z329" s="4"/>
      <c r="AA329" s="4"/>
      <c r="AB329" s="21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</row>
    <row r="330" spans="1:75" s="8" customFormat="1" x14ac:dyDescent="0.3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9"/>
      <c r="M330" s="39"/>
      <c r="N330" s="39"/>
      <c r="O330" s="39"/>
      <c r="P330" s="39"/>
      <c r="Q330" s="39"/>
      <c r="R330" s="1"/>
      <c r="S330" s="2"/>
      <c r="T330" s="3"/>
      <c r="U330" s="4"/>
      <c r="V330" s="4"/>
      <c r="W330" s="4"/>
      <c r="X330" s="4"/>
      <c r="Y330" s="4"/>
      <c r="Z330" s="4"/>
      <c r="AA330" s="4"/>
      <c r="AB330" s="21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</row>
    <row r="331" spans="1:75" s="8" customFormat="1" x14ac:dyDescent="0.3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9"/>
      <c r="M331" s="39"/>
      <c r="N331" s="39"/>
      <c r="O331" s="39"/>
      <c r="P331" s="39"/>
      <c r="Q331" s="39"/>
      <c r="R331" s="1"/>
      <c r="S331" s="2"/>
      <c r="T331" s="3"/>
      <c r="U331" s="4"/>
      <c r="V331" s="4"/>
      <c r="W331" s="4"/>
      <c r="X331" s="4"/>
      <c r="Y331" s="4"/>
      <c r="Z331" s="4"/>
      <c r="AA331" s="4"/>
      <c r="AB331" s="21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</row>
    <row r="332" spans="1:75" s="8" customFormat="1" x14ac:dyDescent="0.3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9"/>
      <c r="M332" s="39"/>
      <c r="N332" s="39"/>
      <c r="O332" s="39"/>
      <c r="P332" s="39"/>
      <c r="Q332" s="39"/>
      <c r="R332" s="1"/>
      <c r="S332" s="2"/>
      <c r="T332" s="3"/>
      <c r="U332" s="4"/>
      <c r="V332" s="4"/>
      <c r="W332" s="4"/>
      <c r="X332" s="4"/>
      <c r="Y332" s="4"/>
      <c r="Z332" s="4"/>
      <c r="AA332" s="4"/>
      <c r="AB332" s="21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</row>
    <row r="333" spans="1:75" s="8" customFormat="1" x14ac:dyDescent="0.3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9"/>
      <c r="M333" s="39"/>
      <c r="N333" s="39"/>
      <c r="O333" s="39"/>
      <c r="P333" s="39"/>
      <c r="Q333" s="39"/>
      <c r="R333" s="1"/>
      <c r="S333" s="2"/>
      <c r="T333" s="3"/>
      <c r="U333" s="4"/>
      <c r="V333" s="4"/>
      <c r="W333" s="4"/>
      <c r="X333" s="4"/>
      <c r="Y333" s="4"/>
      <c r="Z333" s="4"/>
      <c r="AA333" s="4"/>
      <c r="AB333" s="21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</row>
    <row r="334" spans="1:75" s="8" customFormat="1" x14ac:dyDescent="0.3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9"/>
      <c r="M334" s="39"/>
      <c r="N334" s="39"/>
      <c r="O334" s="39"/>
      <c r="P334" s="39"/>
      <c r="Q334" s="39"/>
      <c r="R334" s="1"/>
      <c r="S334" s="2"/>
      <c r="T334" s="3"/>
      <c r="U334" s="4"/>
      <c r="V334" s="4"/>
      <c r="W334" s="4"/>
      <c r="X334" s="4"/>
      <c r="Y334" s="4"/>
      <c r="Z334" s="4"/>
      <c r="AA334" s="4"/>
      <c r="AB334" s="21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</row>
    <row r="335" spans="1:75" s="8" customFormat="1" x14ac:dyDescent="0.3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9"/>
      <c r="M335" s="39"/>
      <c r="N335" s="39"/>
      <c r="O335" s="39"/>
      <c r="P335" s="39"/>
      <c r="Q335" s="39"/>
      <c r="R335" s="1"/>
      <c r="S335" s="2"/>
      <c r="T335" s="3"/>
      <c r="U335" s="4"/>
      <c r="V335" s="4"/>
      <c r="W335" s="4"/>
      <c r="X335" s="4"/>
      <c r="Y335" s="4"/>
      <c r="Z335" s="4"/>
      <c r="AA335" s="4"/>
      <c r="AB335" s="21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</row>
    <row r="336" spans="1:75" s="8" customFormat="1" x14ac:dyDescent="0.3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1"/>
      <c r="S336" s="2"/>
      <c r="T336" s="3"/>
      <c r="U336" s="4"/>
      <c r="V336" s="4"/>
      <c r="W336" s="4"/>
      <c r="X336" s="4"/>
      <c r="Y336" s="4"/>
      <c r="Z336" s="4"/>
      <c r="AA336" s="4"/>
      <c r="AB336" s="21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</row>
    <row r="337" spans="1:75" s="8" customFormat="1" x14ac:dyDescent="0.3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1"/>
      <c r="S337" s="2"/>
      <c r="T337" s="3"/>
      <c r="U337" s="4"/>
      <c r="V337" s="4"/>
      <c r="W337" s="4"/>
      <c r="X337" s="4"/>
      <c r="Y337" s="4"/>
      <c r="Z337" s="4"/>
      <c r="AA337" s="4"/>
      <c r="AB337" s="21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</row>
    <row r="338" spans="1:75" s="8" customFormat="1" x14ac:dyDescent="0.3">
      <c r="A338" s="40"/>
      <c r="B338" s="40"/>
      <c r="C338" s="41"/>
      <c r="D338" s="41"/>
      <c r="E338" s="41"/>
      <c r="F338" s="41"/>
      <c r="G338" s="41"/>
      <c r="H338" s="41"/>
      <c r="I338" s="40"/>
      <c r="J338" s="40"/>
      <c r="K338" s="40"/>
      <c r="L338" s="40"/>
      <c r="M338" s="40"/>
      <c r="N338" s="40"/>
      <c r="O338" s="40"/>
      <c r="P338" s="40"/>
      <c r="Q338" s="40"/>
      <c r="R338" s="28"/>
      <c r="T338" s="29"/>
      <c r="U338" s="29"/>
      <c r="V338" s="30"/>
      <c r="W338" s="30"/>
      <c r="X338" s="30"/>
      <c r="Y338" s="30"/>
      <c r="Z338" s="30"/>
      <c r="AA338" s="30"/>
      <c r="AB338" s="21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</row>
    <row r="339" spans="1:75" s="8" customFormat="1" x14ac:dyDescent="0.3">
      <c r="A339" s="40"/>
      <c r="B339" s="40"/>
      <c r="C339" s="41"/>
      <c r="D339" s="41"/>
      <c r="E339" s="41"/>
      <c r="F339" s="41"/>
      <c r="G339" s="41"/>
      <c r="H339" s="41"/>
      <c r="I339" s="40"/>
      <c r="J339" s="40"/>
      <c r="K339" s="40"/>
      <c r="L339" s="40"/>
      <c r="M339" s="40"/>
      <c r="N339" s="40"/>
      <c r="O339" s="40"/>
      <c r="P339" s="40"/>
      <c r="Q339" s="40"/>
      <c r="R339" s="28"/>
      <c r="T339" s="29"/>
      <c r="U339" s="29"/>
      <c r="V339" s="30"/>
      <c r="W339" s="30"/>
      <c r="X339" s="30"/>
      <c r="Y339" s="30"/>
      <c r="Z339" s="30"/>
      <c r="AA339" s="30"/>
      <c r="AB339" s="21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</row>
  </sheetData>
  <mergeCells count="22">
    <mergeCell ref="A121:AA121"/>
    <mergeCell ref="H12:Q13"/>
    <mergeCell ref="A123:AA123"/>
    <mergeCell ref="C9:AA9"/>
    <mergeCell ref="C10:AA10"/>
    <mergeCell ref="A11:Q11"/>
    <mergeCell ref="R11:R13"/>
    <mergeCell ref="S11:S13"/>
    <mergeCell ref="T11:Y12"/>
    <mergeCell ref="Z11:AA12"/>
    <mergeCell ref="A12:C13"/>
    <mergeCell ref="D12:E13"/>
    <mergeCell ref="F12:G13"/>
    <mergeCell ref="R66:R67"/>
    <mergeCell ref="R61:R62"/>
    <mergeCell ref="V1:AA1"/>
    <mergeCell ref="V2:AA2"/>
    <mergeCell ref="C8:AA8"/>
    <mergeCell ref="V4:AA4"/>
    <mergeCell ref="V5:AA5"/>
    <mergeCell ref="C6:AA6"/>
    <mergeCell ref="C7:AA7"/>
  </mergeCells>
  <pageMargins left="0.59055118110236227" right="0.59055118110236227" top="0.78740157480314965" bottom="0.59055118110236227" header="0.31496062992125984" footer="0.31496062992125984"/>
  <pageSetup paperSize="9" scale="49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2022-11-03T12:26:56Z</dcterms:modified>
</cp:coreProperties>
</file>